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14370" windowHeight="11700" activeTab="0"/>
  </bookViews>
  <sheets>
    <sheet name="HP朝刊申込表 " sheetId="1" r:id="rId1"/>
    <sheet name="HP夕刊 申込表" sheetId="2" r:id="rId2"/>
  </sheets>
  <definedNames>
    <definedName name="_xlnm.Print_Titles" localSheetId="0">'HP朝刊申込表 '!$1:$7</definedName>
    <definedName name="_xlnm.Print_Titles" localSheetId="1">'HP夕刊 申込表'!$3:$4</definedName>
    <definedName name="_xlnm.Print_Titles">"区域配布用!$1:$1"</definedName>
  </definedNames>
  <calcPr fullCalcOnLoad="1"/>
</workbook>
</file>

<file path=xl/comments1.xml><?xml version="1.0" encoding="utf-8"?>
<comments xmlns="http://schemas.openxmlformats.org/spreadsheetml/2006/main">
  <authors>
    <author>jyouhou</author>
    <author>NEC-PCuser</author>
    <author>user</author>
    <author>総務</author>
    <author>白坂</author>
    <author>Administrator</author>
    <author>FJ-USER</author>
  </authors>
  <commentList>
    <comment ref="E11" authorId="0">
      <text>
        <r>
          <rPr>
            <sz val="9"/>
            <rFont val="ＭＳ Ｐゴシック"/>
            <family val="3"/>
          </rPr>
          <t>日経 １１０枚</t>
        </r>
      </text>
    </comment>
    <comment ref="E12" authorId="0">
      <text>
        <r>
          <rPr>
            <sz val="9"/>
            <rFont val="ＭＳ Ｐゴシック"/>
            <family val="3"/>
          </rPr>
          <t>日経 ３０枚</t>
        </r>
      </text>
    </comment>
    <comment ref="E20" authorId="0">
      <text>
        <r>
          <rPr>
            <sz val="9"/>
            <rFont val="ＭＳ Ｐゴシック"/>
            <family val="3"/>
          </rPr>
          <t>西日本 １０枚</t>
        </r>
      </text>
    </comment>
    <comment ref="B74" authorId="0">
      <text>
        <r>
          <rPr>
            <sz val="9"/>
            <rFont val="ＭＳ Ｐゴシック"/>
            <family val="3"/>
          </rPr>
          <t>朝日  　４０枚
毎日  　２０枚
西日本 １０枚
読売　１１０枚
日経　　３０枚</t>
        </r>
      </text>
    </comment>
    <comment ref="B72" authorId="0">
      <text>
        <r>
          <rPr>
            <sz val="9"/>
            <rFont val="ＭＳ Ｐゴシック"/>
            <family val="3"/>
          </rPr>
          <t>朝日 ５０枚
毎日 ２０枚
西日本 １０枚
読売　１０枚
日経 ３０枚</t>
        </r>
      </text>
    </comment>
    <comment ref="K63" authorId="0">
      <text>
        <r>
          <rPr>
            <sz val="9"/>
            <rFont val="ＭＳ Ｐゴシック"/>
            <family val="3"/>
          </rPr>
          <t>日経 １８０枚</t>
        </r>
      </text>
    </comment>
    <comment ref="B66" authorId="0">
      <text>
        <r>
          <rPr>
            <sz val="9"/>
            <rFont val="ＭＳ Ｐゴシック"/>
            <family val="3"/>
          </rPr>
          <t>朝日 ４０枚
毎日 １０枚
西日本 ２０枚
読売 ３０枚
日経 ３０枚</t>
        </r>
      </text>
    </comment>
    <comment ref="B68" authorId="0">
      <text>
        <r>
          <rPr>
            <sz val="9"/>
            <rFont val="ＭＳ Ｐゴシック"/>
            <family val="3"/>
          </rPr>
          <t>朝日　８０枚
毎日　３０枚
西日本 ６０枚
日経　４０枚</t>
        </r>
      </text>
    </comment>
    <comment ref="B67" authorId="0">
      <text>
        <r>
          <rPr>
            <sz val="9"/>
            <rFont val="ＭＳ Ｐゴシック"/>
            <family val="3"/>
          </rPr>
          <t>朝日　　　２０枚
西日本　１２０枚
日経 　　１６０枚</t>
        </r>
      </text>
    </comment>
    <comment ref="B73" authorId="0">
      <text>
        <r>
          <rPr>
            <sz val="9"/>
            <rFont val="ＭＳ Ｐゴシック"/>
            <family val="3"/>
          </rPr>
          <t>朝日  ３０枚
毎日  ２０枚
読売　５０枚
日経　３０枚</t>
        </r>
      </text>
    </comment>
    <comment ref="B65" authorId="0">
      <text>
        <r>
          <rPr>
            <sz val="9"/>
            <rFont val="ＭＳ Ｐゴシック"/>
            <family val="3"/>
          </rPr>
          <t>朝日  　３０枚
毎日 　 １０枚
西日本 ３０枚
日経　  ３０枚</t>
        </r>
      </text>
    </comment>
    <comment ref="B56" authorId="0">
      <text>
        <r>
          <rPr>
            <sz val="9"/>
            <rFont val="ＭＳ Ｐゴシック"/>
            <family val="3"/>
          </rPr>
          <t>朝日　２２０枚
毎日　８０枚
西日本　１０枚
日経 　７０枚</t>
        </r>
      </text>
    </comment>
    <comment ref="B55" authorId="0">
      <text>
        <r>
          <rPr>
            <sz val="9"/>
            <rFont val="ＭＳ Ｐゴシック"/>
            <family val="3"/>
          </rPr>
          <t>朝日　８０枚
毎日　２０枚
西日本　１０枚
日経  ５０枚</t>
        </r>
      </text>
    </comment>
    <comment ref="B54" authorId="0">
      <text>
        <r>
          <rPr>
            <sz val="9"/>
            <rFont val="ＭＳ Ｐゴシック"/>
            <family val="3"/>
          </rPr>
          <t>朝日    ６０枚
毎日    ２０枚
西日本 １０枚
読売　　１０枚
日経    ６０枚</t>
        </r>
      </text>
    </comment>
    <comment ref="B81" authorId="0">
      <text>
        <r>
          <rPr>
            <sz val="9"/>
            <rFont val="ＭＳ Ｐゴシック"/>
            <family val="3"/>
          </rPr>
          <t>朝日 　 ６０枚
毎日    ２０枚
西日本 ２０枚
日経    ４０枚</t>
        </r>
      </text>
    </comment>
    <comment ref="B80" authorId="0">
      <text>
        <r>
          <rPr>
            <sz val="9"/>
            <rFont val="ＭＳ Ｐゴシック"/>
            <family val="3"/>
          </rPr>
          <t>朝日 ９０枚
毎日 ４０枚
西日本 ５０枚
日経 ７０枚</t>
        </r>
      </text>
    </comment>
    <comment ref="B78" authorId="0">
      <text>
        <r>
          <rPr>
            <sz val="9"/>
            <rFont val="ＭＳ Ｐゴシック"/>
            <family val="3"/>
          </rPr>
          <t>朝日 ３０枚
毎日 ２０枚
日経 ２０枚</t>
        </r>
      </text>
    </comment>
    <comment ref="B82" authorId="0">
      <text>
        <r>
          <rPr>
            <sz val="9"/>
            <rFont val="ＭＳ Ｐゴシック"/>
            <family val="3"/>
          </rPr>
          <t>朝日　 １７０枚
毎日　　３０枚
西日本 ３０枚
読売　２５０枚
日経   １３０枚</t>
        </r>
      </text>
    </comment>
    <comment ref="B84" authorId="0">
      <text>
        <r>
          <rPr>
            <sz val="9"/>
            <rFont val="ＭＳ Ｐゴシック"/>
            <family val="3"/>
          </rPr>
          <t>毎日 　９０枚
読売 １３０枚
日経 １１０枚</t>
        </r>
      </text>
    </comment>
    <comment ref="B83" authorId="0">
      <text>
        <r>
          <rPr>
            <sz val="9"/>
            <rFont val="ＭＳ Ｐゴシック"/>
            <family val="3"/>
          </rPr>
          <t>朝日　　６０枚
毎日　　９０枚
西日本 １０枚
読売　　７０枚
日経　　４０枚</t>
        </r>
      </text>
    </comment>
    <comment ref="B90" authorId="0">
      <text>
        <r>
          <rPr>
            <sz val="9"/>
            <rFont val="ＭＳ Ｐゴシック"/>
            <family val="3"/>
          </rPr>
          <t>朝日　　８０枚
毎日　　４０枚
西日本 ３０枚
読売　　５０枚
日経    ８０枚</t>
        </r>
      </text>
    </comment>
    <comment ref="B106" authorId="0">
      <text>
        <r>
          <rPr>
            <sz val="9"/>
            <rFont val="ＭＳ Ｐゴシック"/>
            <family val="3"/>
          </rPr>
          <t>朝日　１０枚
毎日　１０枚
日経　１０枚</t>
        </r>
      </text>
    </comment>
    <comment ref="B103" authorId="0">
      <text>
        <r>
          <rPr>
            <sz val="9"/>
            <rFont val="ＭＳ Ｐゴシック"/>
            <family val="3"/>
          </rPr>
          <t>朝日　　７０枚
毎日　　２０枚
西日本 １０枚
日経　　１００枚</t>
        </r>
      </text>
    </comment>
    <comment ref="B104" authorId="1">
      <text>
        <r>
          <rPr>
            <sz val="9"/>
            <rFont val="ＭＳ Ｐゴシック"/>
            <family val="3"/>
          </rPr>
          <t>朝日　９０枚
毎日　３０枚
西日本 １０枚
日経　６０枚</t>
        </r>
      </text>
    </comment>
    <comment ref="E103" authorId="0">
      <text>
        <r>
          <rPr>
            <sz val="9"/>
            <rFont val="ＭＳ Ｐゴシック"/>
            <family val="3"/>
          </rPr>
          <t>毎日　　４０枚
西日本 １０枚
日経　　３０枚</t>
        </r>
      </text>
    </comment>
    <comment ref="B108" authorId="0">
      <text>
        <r>
          <rPr>
            <sz val="9"/>
            <rFont val="ＭＳ Ｐゴシック"/>
            <family val="3"/>
          </rPr>
          <t>朝日　　５０枚
毎日　　２０枚
西日本 １０枚
読売　　１１０枚
日経　  ３０枚</t>
        </r>
      </text>
    </comment>
    <comment ref="B107" authorId="0">
      <text>
        <r>
          <rPr>
            <sz val="9"/>
            <rFont val="ＭＳ Ｐゴシック"/>
            <family val="3"/>
          </rPr>
          <t>朝日　１０枚
毎日　１０枚
日経  １０枚</t>
        </r>
      </text>
    </comment>
    <comment ref="B121" authorId="0">
      <text>
        <r>
          <rPr>
            <sz val="9"/>
            <rFont val="ＭＳ Ｐゴシック"/>
            <family val="3"/>
          </rPr>
          <t>朝日　　７０枚
毎日　　２０枚
西日本 １０枚
日経　　６０枚</t>
        </r>
      </text>
    </comment>
    <comment ref="E54" authorId="0">
      <text>
        <r>
          <rPr>
            <sz val="9"/>
            <rFont val="ＭＳ Ｐゴシック"/>
            <family val="3"/>
          </rPr>
          <t>毎日　　１００枚
西日本   ３０枚</t>
        </r>
      </text>
    </comment>
    <comment ref="B120" authorId="0">
      <text>
        <r>
          <rPr>
            <sz val="9"/>
            <rFont val="ＭＳ Ｐゴシック"/>
            <family val="3"/>
          </rPr>
          <t>朝日　　８０枚
毎日　　３０枚
西日本 １０枚
日経　　８０枚</t>
        </r>
      </text>
    </comment>
    <comment ref="B122" authorId="0">
      <text>
        <r>
          <rPr>
            <sz val="9"/>
            <rFont val="ＭＳ Ｐゴシック"/>
            <family val="3"/>
          </rPr>
          <t>朝日　　３０枚
毎日　　１０枚
西日本 １０枚
読売　　１０枚
日経　　４０枚</t>
        </r>
      </text>
    </comment>
    <comment ref="B109" authorId="0">
      <text>
        <r>
          <rPr>
            <sz val="9"/>
            <rFont val="ＭＳ Ｐゴシック"/>
            <family val="3"/>
          </rPr>
          <t>朝日　２０枚
毎日　１０枚
読売　５０枚
日経　１０枚</t>
        </r>
      </text>
    </comment>
    <comment ref="B124" authorId="0">
      <text>
        <r>
          <rPr>
            <sz val="9"/>
            <rFont val="ＭＳ Ｐゴシック"/>
            <family val="3"/>
          </rPr>
          <t>朝日　４０枚
毎日　１０枚
西日本 １０枚
日経　３０枚</t>
        </r>
      </text>
    </comment>
    <comment ref="B114" authorId="0">
      <text>
        <r>
          <rPr>
            <sz val="9"/>
            <rFont val="ＭＳ Ｐゴシック"/>
            <family val="3"/>
          </rPr>
          <t>毎日　　３０枚
西日本 １０枚
日経　１００枚</t>
        </r>
      </text>
    </comment>
    <comment ref="B119" authorId="0">
      <text>
        <r>
          <rPr>
            <sz val="9"/>
            <rFont val="ＭＳ Ｐゴシック"/>
            <family val="3"/>
          </rPr>
          <t>朝日　　６０枚
毎日　　２０枚
西日本 １０枚
日経　　３０枚</t>
        </r>
      </text>
    </comment>
    <comment ref="B118" authorId="0">
      <text>
        <r>
          <rPr>
            <sz val="9"/>
            <rFont val="ＭＳ Ｐゴシック"/>
            <family val="3"/>
          </rPr>
          <t>朝日　　２０枚
毎日　　１０枚
読売　　２０枚
日経　　１０枚</t>
        </r>
      </text>
    </comment>
    <comment ref="B115" authorId="0">
      <text>
        <r>
          <rPr>
            <sz val="9"/>
            <rFont val="ＭＳ Ｐゴシック"/>
            <family val="3"/>
          </rPr>
          <t>朝日　　２０枚
毎日　　２０枚
西日本 １０枚
日経　　４０枚</t>
        </r>
      </text>
    </comment>
    <comment ref="B116" authorId="0">
      <text>
        <r>
          <rPr>
            <sz val="9"/>
            <rFont val="ＭＳ Ｐゴシック"/>
            <family val="3"/>
          </rPr>
          <t>朝日　　１０枚
毎日　　１０枚
日経　　２０枚</t>
        </r>
      </text>
    </comment>
    <comment ref="B117" authorId="0">
      <text>
        <r>
          <rPr>
            <sz val="9"/>
            <rFont val="ＭＳ Ｐゴシック"/>
            <family val="3"/>
          </rPr>
          <t>朝日　　２０枚
毎日　　１０枚
西日本 １０枚
読売　　６０枚
日経　　３０枚</t>
        </r>
      </text>
    </comment>
    <comment ref="B113" authorId="0">
      <text>
        <r>
          <rPr>
            <sz val="9"/>
            <rFont val="ＭＳ Ｐゴシック"/>
            <family val="3"/>
          </rPr>
          <t>毎日　１０枚
日経　２０枚</t>
        </r>
      </text>
    </comment>
    <comment ref="B128" authorId="0">
      <text>
        <r>
          <rPr>
            <sz val="9"/>
            <rFont val="ＭＳ Ｐゴシック"/>
            <family val="3"/>
          </rPr>
          <t>朝日　７０枚
毎日　２０枚
西日本　５０枚
日経　３０枚　</t>
        </r>
      </text>
    </comment>
    <comment ref="B130" authorId="0">
      <text>
        <r>
          <rPr>
            <sz val="9"/>
            <rFont val="ＭＳ Ｐゴシック"/>
            <family val="3"/>
          </rPr>
          <t>朝日　  ５０枚
毎日　  ２０枚
西日本 ２０枚
日経　　５０枚</t>
        </r>
      </text>
    </comment>
    <comment ref="B133" authorId="1">
      <text>
        <r>
          <rPr>
            <sz val="9"/>
            <rFont val="ＭＳ Ｐゴシック"/>
            <family val="3"/>
          </rPr>
          <t>毎日　１１０枚
日経　１７０枚</t>
        </r>
      </text>
    </comment>
    <comment ref="B132" authorId="1">
      <text>
        <r>
          <rPr>
            <sz val="9"/>
            <rFont val="ＭＳ Ｐゴシック"/>
            <family val="3"/>
          </rPr>
          <t>毎日　６０枚
日経　１５０枚</t>
        </r>
      </text>
    </comment>
    <comment ref="B131" authorId="1">
      <text>
        <r>
          <rPr>
            <sz val="9"/>
            <rFont val="ＭＳ Ｐゴシック"/>
            <family val="3"/>
          </rPr>
          <t>朝日　　３０枚
毎日　　３０枚
西日本 ５０枚
読売　　１０枚
日経　　２０枚</t>
        </r>
      </text>
    </comment>
    <comment ref="B136" authorId="0">
      <text>
        <r>
          <rPr>
            <sz val="9"/>
            <rFont val="ＭＳ Ｐゴシック"/>
            <family val="3"/>
          </rPr>
          <t>朝日　　４０枚
毎日　　２０枚
西日本 １０枚
日経　　２０枚</t>
        </r>
      </text>
    </comment>
    <comment ref="B129" authorId="0">
      <text>
        <r>
          <rPr>
            <sz val="9"/>
            <rFont val="ＭＳ Ｐゴシック"/>
            <family val="3"/>
          </rPr>
          <t>朝日　９０枚
毎日　２０枚
西日本　１５０枚
日経　６０枚</t>
        </r>
      </text>
    </comment>
    <comment ref="B140" authorId="0">
      <text>
        <r>
          <rPr>
            <sz val="9"/>
            <rFont val="ＭＳ Ｐゴシック"/>
            <family val="3"/>
          </rPr>
          <t>朝日　  ８０枚
毎日　  ２０枚
日経　　４０枚</t>
        </r>
      </text>
    </comment>
    <comment ref="E140" authorId="0">
      <text>
        <r>
          <rPr>
            <sz val="9"/>
            <rFont val="ＭＳ Ｐゴシック"/>
            <family val="3"/>
          </rPr>
          <t>毎日　  １４０枚
西日本 　３０枚</t>
        </r>
      </text>
    </comment>
    <comment ref="K140" authorId="0">
      <text>
        <r>
          <rPr>
            <sz val="9"/>
            <rFont val="ＭＳ Ｐゴシック"/>
            <family val="3"/>
          </rPr>
          <t>朝日　４４０枚
日経　９０枚</t>
        </r>
      </text>
    </comment>
    <comment ref="B141" authorId="0">
      <text>
        <r>
          <rPr>
            <sz val="9"/>
            <rFont val="ＭＳ Ｐゴシック"/>
            <family val="3"/>
          </rPr>
          <t>日経　２０枚</t>
        </r>
      </text>
    </comment>
    <comment ref="K141" authorId="0">
      <text>
        <r>
          <rPr>
            <sz val="9"/>
            <rFont val="ＭＳ Ｐゴシック"/>
            <family val="3"/>
          </rPr>
          <t>朝日　１０枚
日経　４０枚</t>
        </r>
      </text>
    </comment>
    <comment ref="B143" authorId="0">
      <text>
        <r>
          <rPr>
            <sz val="9"/>
            <rFont val="ＭＳ Ｐゴシック"/>
            <family val="3"/>
          </rPr>
          <t>朝日　　４０枚
毎日　　２０枚
西日本 １０枚
日経　　２０枚</t>
        </r>
      </text>
    </comment>
    <comment ref="B144" authorId="0">
      <text>
        <r>
          <rPr>
            <sz val="9"/>
            <rFont val="ＭＳ Ｐゴシック"/>
            <family val="3"/>
          </rPr>
          <t>朝日  　３０枚
毎日    ４０枚
西日本 １０枚
日経    ２０枚</t>
        </r>
      </text>
    </comment>
    <comment ref="B142" authorId="0">
      <text>
        <r>
          <rPr>
            <sz val="9"/>
            <rFont val="ＭＳ Ｐゴシック"/>
            <family val="3"/>
          </rPr>
          <t>朝日　　２０枚
毎日　　１０枚
日経　  １０枚</t>
        </r>
      </text>
    </comment>
    <comment ref="B145" authorId="0">
      <text>
        <r>
          <rPr>
            <sz val="9"/>
            <rFont val="ＭＳ Ｐゴシック"/>
            <family val="3"/>
          </rPr>
          <t>毎日　１４０枚</t>
        </r>
      </text>
    </comment>
    <comment ref="B149" authorId="0">
      <text>
        <r>
          <rPr>
            <sz val="9"/>
            <rFont val="ＭＳ Ｐゴシック"/>
            <family val="3"/>
          </rPr>
          <t>朝日　　８０枚
毎日　　２０枚
読売　　３０枚
日経　　１０枚</t>
        </r>
      </text>
    </comment>
    <comment ref="B150" authorId="0">
      <text>
        <r>
          <rPr>
            <sz val="9"/>
            <rFont val="ＭＳ Ｐゴシック"/>
            <family val="3"/>
          </rPr>
          <t>朝日　　３１０枚
毎日　　　８０枚
西日本 　５０枚
日経　  １００枚</t>
        </r>
      </text>
    </comment>
    <comment ref="B151" authorId="0">
      <text>
        <r>
          <rPr>
            <sz val="9"/>
            <rFont val="ＭＳ Ｐゴシック"/>
            <family val="3"/>
          </rPr>
          <t>朝日　３００枚
毎日    ５０枚
西日本 ５０枚
日経　　７０枚</t>
        </r>
      </text>
    </comment>
    <comment ref="B152" authorId="0">
      <text>
        <r>
          <rPr>
            <sz val="9"/>
            <rFont val="ＭＳ Ｐゴシック"/>
            <family val="3"/>
          </rPr>
          <t>朝日　　９０枚
毎日　　２０枚
西日本 １０枚
日経　  ２０枚</t>
        </r>
      </text>
    </comment>
    <comment ref="B154" authorId="0">
      <text>
        <r>
          <rPr>
            <sz val="9"/>
            <rFont val="ＭＳ Ｐゴシック"/>
            <family val="3"/>
          </rPr>
          <t>朝日　９０枚
毎日　２０枚
西日本 ２０枚
日経　３０枚</t>
        </r>
      </text>
    </comment>
    <comment ref="B155" authorId="0">
      <text>
        <r>
          <rPr>
            <sz val="9"/>
            <rFont val="ＭＳ Ｐゴシック"/>
            <family val="3"/>
          </rPr>
          <t>朝日　２０枚
西日本 １０枚
日経　４０枚</t>
        </r>
      </text>
    </comment>
    <comment ref="B156" authorId="0">
      <text>
        <r>
          <rPr>
            <sz val="9"/>
            <rFont val="ＭＳ Ｐゴシック"/>
            <family val="3"/>
          </rPr>
          <t>日経　１０枚</t>
        </r>
      </text>
    </comment>
    <comment ref="B153" authorId="0">
      <text>
        <r>
          <rPr>
            <sz val="9"/>
            <rFont val="ＭＳ Ｐゴシック"/>
            <family val="3"/>
          </rPr>
          <t>朝日　１００枚
毎日　２０枚
西日本 １０枚
日経　３０枚</t>
        </r>
      </text>
    </comment>
    <comment ref="B160" authorId="0">
      <text>
        <r>
          <rPr>
            <sz val="9"/>
            <rFont val="ＭＳ Ｐゴシック"/>
            <family val="3"/>
          </rPr>
          <t>朝日　  ４０枚
毎日　  ２０枚
西日本 １０枚
読売　１３０枚
日経　  ５０枚</t>
        </r>
      </text>
    </comment>
    <comment ref="B161" authorId="0">
      <text>
        <r>
          <rPr>
            <sz val="9"/>
            <rFont val="ＭＳ Ｐゴシック"/>
            <family val="3"/>
          </rPr>
          <t>朝日　　３０枚
毎日  　２０枚
西日本 １０枚
読売　　３０枚
日経　　４０枚</t>
        </r>
      </text>
    </comment>
    <comment ref="B163" authorId="0">
      <text>
        <r>
          <rPr>
            <sz val="9"/>
            <rFont val="ＭＳ Ｐゴシック"/>
            <family val="3"/>
          </rPr>
          <t>朝日　　４０枚
毎日　　２０枚
日経　　２０枚　</t>
        </r>
      </text>
    </comment>
    <comment ref="B167" authorId="0">
      <text>
        <r>
          <rPr>
            <sz val="9"/>
            <rFont val="ＭＳ Ｐゴシック"/>
            <family val="3"/>
          </rPr>
          <t>毎日　 ６０枚
日経　１４０枚</t>
        </r>
      </text>
    </comment>
    <comment ref="B166" authorId="0">
      <text>
        <r>
          <rPr>
            <sz val="9"/>
            <rFont val="ＭＳ Ｐゴシック"/>
            <family val="3"/>
          </rPr>
          <t>毎日　３０枚
日経　４０枚</t>
        </r>
      </text>
    </comment>
    <comment ref="B168" authorId="0">
      <text>
        <r>
          <rPr>
            <sz val="9"/>
            <rFont val="ＭＳ Ｐゴシック"/>
            <family val="3"/>
          </rPr>
          <t>朝日　 ７０枚
毎日　  ２０枚
西日本 １０枚
日経　　２０枚</t>
        </r>
      </text>
    </comment>
    <comment ref="B170" authorId="0">
      <text>
        <r>
          <rPr>
            <sz val="9"/>
            <rFont val="ＭＳ Ｐゴシック"/>
            <family val="3"/>
          </rPr>
          <t>毎日　１０枚
日経　１０枚</t>
        </r>
      </text>
    </comment>
    <comment ref="B171" authorId="0">
      <text>
        <r>
          <rPr>
            <sz val="9"/>
            <rFont val="ＭＳ Ｐゴシック"/>
            <family val="3"/>
          </rPr>
          <t>朝日　４０枚
毎日　１０枚
読売　１０枚
日経　１０枚</t>
        </r>
      </text>
    </comment>
    <comment ref="B169" authorId="0">
      <text>
        <r>
          <rPr>
            <sz val="9"/>
            <rFont val="ＭＳ Ｐゴシック"/>
            <family val="3"/>
          </rPr>
          <t>朝日　　１０枚
毎日　　３０枚
読売　１３０枚
日経　　３０枚　</t>
        </r>
      </text>
    </comment>
    <comment ref="B165" authorId="0">
      <text>
        <r>
          <rPr>
            <sz val="9"/>
            <rFont val="ＭＳ Ｐゴシック"/>
            <family val="3"/>
          </rPr>
          <t>朝日  １０枚
毎日　１０枚
日経　１０枚</t>
        </r>
      </text>
    </comment>
    <comment ref="B164" authorId="0">
      <text>
        <r>
          <rPr>
            <sz val="9"/>
            <rFont val="ＭＳ Ｐゴシック"/>
            <family val="3"/>
          </rPr>
          <t>朝日  ２０枚
毎日　１０枚
日経　１０枚</t>
        </r>
      </text>
    </comment>
    <comment ref="B172" authorId="0">
      <text>
        <r>
          <rPr>
            <sz val="9"/>
            <rFont val="ＭＳ Ｐゴシック"/>
            <family val="3"/>
          </rPr>
          <t>朝日　１００枚
日経　　５０枚</t>
        </r>
      </text>
    </comment>
    <comment ref="B162" authorId="0">
      <text>
        <r>
          <rPr>
            <sz val="9"/>
            <rFont val="ＭＳ Ｐゴシック"/>
            <family val="3"/>
          </rPr>
          <t>朝日 　 ４０枚
毎日　  １０枚
西日本 １０枚
日経　  ３０枚</t>
        </r>
      </text>
    </comment>
    <comment ref="B57" authorId="0">
      <text>
        <r>
          <rPr>
            <sz val="9"/>
            <rFont val="ＭＳ Ｐゴシック"/>
            <family val="3"/>
          </rPr>
          <t>日経　１００枚</t>
        </r>
      </text>
    </comment>
    <comment ref="B58" authorId="0">
      <text>
        <r>
          <rPr>
            <sz val="9"/>
            <rFont val="ＭＳ Ｐゴシック"/>
            <family val="3"/>
          </rPr>
          <t>日経　２０枚</t>
        </r>
      </text>
    </comment>
    <comment ref="E160" authorId="2">
      <text>
        <r>
          <rPr>
            <sz val="9"/>
            <rFont val="ＭＳ Ｐゴシック"/>
            <family val="3"/>
          </rPr>
          <t>西日本　１２０枚</t>
        </r>
      </text>
    </comment>
    <comment ref="B64" authorId="3">
      <text>
        <r>
          <rPr>
            <sz val="9"/>
            <rFont val="ＭＳ Ｐゴシック"/>
            <family val="3"/>
          </rPr>
          <t>朝日　　１１０枚
毎日　　　３０枚
西日本　４４０枚
読売 　 １２０枚
日経　　　３０枚</t>
        </r>
      </text>
    </comment>
    <comment ref="B134" authorId="2">
      <text>
        <r>
          <rPr>
            <sz val="9"/>
            <rFont val="ＭＳ Ｐゴシック"/>
            <family val="3"/>
          </rPr>
          <t>毎日　４０枚
日経　７０枚</t>
        </r>
      </text>
    </comment>
    <comment ref="B135" authorId="2">
      <text>
        <r>
          <rPr>
            <sz val="9"/>
            <rFont val="ＭＳ Ｐゴシック"/>
            <family val="3"/>
          </rPr>
          <t>毎日　２０枚
日経　４０枚</t>
        </r>
      </text>
    </comment>
    <comment ref="E22" authorId="2">
      <text>
        <r>
          <rPr>
            <sz val="9"/>
            <rFont val="ＭＳ Ｐゴシック"/>
            <family val="3"/>
          </rPr>
          <t>毎日 １００枚</t>
        </r>
      </text>
    </comment>
    <comment ref="B79" authorId="0">
      <text>
        <r>
          <rPr>
            <sz val="9"/>
            <rFont val="ＭＳ Ｐゴシック"/>
            <family val="3"/>
          </rPr>
          <t>朝日 １５０枚
毎日 ７０枚
西日本 １５０枚
日経 ９０枚</t>
        </r>
      </text>
    </comment>
    <comment ref="B69" authorId="2">
      <text>
        <r>
          <rPr>
            <sz val="9"/>
            <rFont val="ＭＳ Ｐゴシック"/>
            <family val="3"/>
          </rPr>
          <t>朝日　  ２２０枚
毎日  　５０枚
西日本 ７０枚
日経　  １００枚</t>
        </r>
      </text>
    </comment>
    <comment ref="B70" authorId="2">
      <text>
        <r>
          <rPr>
            <sz val="9"/>
            <rFont val="ＭＳ Ｐゴシック"/>
            <family val="3"/>
          </rPr>
          <t>朝日　 １１０枚
毎日  　３０枚
西日本 ５０枚
日経　  ８０枚</t>
        </r>
      </text>
    </comment>
    <comment ref="B71" authorId="2">
      <text>
        <r>
          <rPr>
            <sz val="9"/>
            <rFont val="ＭＳ Ｐゴシック"/>
            <family val="3"/>
          </rPr>
          <t>朝日　  ６０枚
毎日　  ２０枚
西日本 ２０枚
日経  　３０枚</t>
        </r>
      </text>
    </comment>
    <comment ref="E17" authorId="2">
      <text>
        <r>
          <rPr>
            <sz val="9"/>
            <rFont val="ＭＳ Ｐゴシック"/>
            <family val="3"/>
          </rPr>
          <t>毎日　１００枚</t>
        </r>
      </text>
    </comment>
    <comment ref="E21" authorId="2">
      <text>
        <r>
          <rPr>
            <sz val="9"/>
            <rFont val="ＭＳ Ｐゴシック"/>
            <family val="3"/>
          </rPr>
          <t>毎日　１５０枚</t>
        </r>
      </text>
    </comment>
    <comment ref="E19" authorId="2">
      <text>
        <r>
          <rPr>
            <sz val="9"/>
            <rFont val="ＭＳ Ｐゴシック"/>
            <family val="3"/>
          </rPr>
          <t>西日本　５０枚</t>
        </r>
      </text>
    </comment>
    <comment ref="B123" authorId="2">
      <text>
        <r>
          <rPr>
            <sz val="9"/>
            <rFont val="ＭＳ Ｐゴシック"/>
            <family val="3"/>
          </rPr>
          <t>朝日　５０枚
毎日　２０枚
日経　２０枚</t>
        </r>
      </text>
    </comment>
    <comment ref="B85" authorId="4">
      <text>
        <r>
          <rPr>
            <sz val="9"/>
            <rFont val="ＭＳ Ｐゴシック"/>
            <family val="3"/>
          </rPr>
          <t>朝日　２４０枚
毎日　４０枚
西日本　２０
読売 　２００枚
日経　１８０枚</t>
        </r>
      </text>
    </comment>
    <comment ref="B86" authorId="4">
      <text>
        <r>
          <rPr>
            <sz val="9"/>
            <rFont val="ＭＳ Ｐゴシック"/>
            <family val="3"/>
          </rPr>
          <t>朝日　１４０枚
毎日　２０枚
西日本　１０枚
読売 　８０枚
日経　９０枚</t>
        </r>
      </text>
    </comment>
    <comment ref="B21" authorId="1">
      <text>
        <r>
          <rPr>
            <sz val="9"/>
            <rFont val="ＭＳ Ｐゴシック"/>
            <family val="3"/>
          </rPr>
          <t>毎日　１２０枚
日経　３３０枚</t>
        </r>
      </text>
    </comment>
    <comment ref="B18" authorId="1">
      <text>
        <r>
          <rPr>
            <sz val="9"/>
            <rFont val="ＭＳ Ｐゴシック"/>
            <family val="3"/>
          </rPr>
          <t>毎日　６０枚
日経　７０枚</t>
        </r>
      </text>
    </comment>
    <comment ref="B17" authorId="1">
      <text>
        <r>
          <rPr>
            <sz val="9"/>
            <rFont val="ＭＳ Ｐゴシック"/>
            <family val="3"/>
          </rPr>
          <t>毎日　５０枚
日経　２３０枚</t>
        </r>
      </text>
    </comment>
    <comment ref="B16" authorId="2">
      <text>
        <r>
          <rPr>
            <sz val="9"/>
            <rFont val="ＭＳ Ｐゴシック"/>
            <family val="3"/>
          </rPr>
          <t>毎日　５０枚
日経　１５０枚</t>
        </r>
      </text>
    </comment>
    <comment ref="B15" authorId="2">
      <text>
        <r>
          <rPr>
            <sz val="9"/>
            <rFont val="ＭＳ Ｐゴシック"/>
            <family val="3"/>
          </rPr>
          <t>日経　１２０枚</t>
        </r>
      </text>
    </comment>
    <comment ref="B14" authorId="0">
      <text>
        <r>
          <rPr>
            <sz val="9"/>
            <rFont val="ＭＳ Ｐゴシック"/>
            <family val="3"/>
          </rPr>
          <t>毎日　４０枚
日経 １７０枚</t>
        </r>
      </text>
    </comment>
    <comment ref="B13" authorId="2">
      <text>
        <r>
          <rPr>
            <sz val="9"/>
            <rFont val="ＭＳ Ｐゴシック"/>
            <family val="3"/>
          </rPr>
          <t>毎日 ４０枚
日経 ８０枚</t>
        </r>
      </text>
    </comment>
    <comment ref="B12" authorId="0">
      <text>
        <r>
          <rPr>
            <sz val="9"/>
            <rFont val="ＭＳ Ｐゴシック"/>
            <family val="3"/>
          </rPr>
          <t>毎日　５０枚
日経　１６０枚</t>
        </r>
      </text>
    </comment>
    <comment ref="B11" authorId="2">
      <text>
        <r>
          <rPr>
            <sz val="9"/>
            <rFont val="ＭＳ Ｐゴシック"/>
            <family val="3"/>
          </rPr>
          <t>毎日 ２０枚
日経 ２６０枚</t>
        </r>
      </text>
    </comment>
    <comment ref="B50" authorId="0">
      <text>
        <r>
          <rPr>
            <sz val="9"/>
            <rFont val="ＭＳ Ｐゴシック"/>
            <family val="3"/>
          </rPr>
          <t>毎日 ９０枚
読売 １０枚</t>
        </r>
      </text>
    </comment>
    <comment ref="B48" authorId="2">
      <text>
        <r>
          <rPr>
            <sz val="9"/>
            <rFont val="ＭＳ Ｐゴシック"/>
            <family val="3"/>
          </rPr>
          <t>朝日　８０枚
毎日　５０枚
西日本　１０枚
日経　１３０枚</t>
        </r>
      </text>
    </comment>
    <comment ref="B47" authorId="0">
      <text>
        <r>
          <rPr>
            <sz val="9"/>
            <rFont val="ＭＳ Ｐゴシック"/>
            <family val="3"/>
          </rPr>
          <t>毎日　　４０枚
日経　１００枚</t>
        </r>
      </text>
    </comment>
    <comment ref="B46" authorId="5">
      <text>
        <r>
          <rPr>
            <sz val="9"/>
            <rFont val="ＭＳ Ｐゴシック"/>
            <family val="3"/>
          </rPr>
          <t>毎日　１０枚
西日本１０枚
日経　４０枚</t>
        </r>
      </text>
    </comment>
    <comment ref="B45" authorId="5">
      <text>
        <r>
          <rPr>
            <sz val="9"/>
            <rFont val="ＭＳ Ｐゴシック"/>
            <family val="3"/>
          </rPr>
          <t>朝日　　３０枚
毎日　１２０枚
西日本 ５０枚
日経　２３０枚</t>
        </r>
      </text>
    </comment>
    <comment ref="B44" authorId="5">
      <text>
        <r>
          <rPr>
            <sz val="9"/>
            <rFont val="ＭＳ Ｐゴシック"/>
            <family val="3"/>
          </rPr>
          <t>毎日　４０枚
日経　６０枚</t>
        </r>
      </text>
    </comment>
    <comment ref="B43" authorId="1">
      <text>
        <r>
          <rPr>
            <sz val="9"/>
            <rFont val="ＭＳ Ｐゴシック"/>
            <family val="3"/>
          </rPr>
          <t>毎日　４０枚
日経　１７０枚</t>
        </r>
      </text>
    </comment>
    <comment ref="B42" authorId="0">
      <text>
        <r>
          <rPr>
            <sz val="9"/>
            <rFont val="ＭＳ Ｐゴシック"/>
            <family val="3"/>
          </rPr>
          <t>毎日 ７０枚
日経 １８０枚</t>
        </r>
      </text>
    </comment>
    <comment ref="B41" authorId="0">
      <text>
        <r>
          <rPr>
            <sz val="9"/>
            <rFont val="ＭＳ Ｐゴシック"/>
            <family val="3"/>
          </rPr>
          <t>毎日　４０枚
日経 １３０枚</t>
        </r>
      </text>
    </comment>
    <comment ref="B40" authorId="0">
      <text>
        <r>
          <rPr>
            <sz val="9"/>
            <rFont val="ＭＳ Ｐゴシック"/>
            <family val="3"/>
          </rPr>
          <t>毎日　４０枚
日経　１３０枚</t>
        </r>
      </text>
    </comment>
    <comment ref="B39" authorId="4">
      <text>
        <r>
          <rPr>
            <sz val="9"/>
            <rFont val="ＭＳ Ｐゴシック"/>
            <family val="3"/>
          </rPr>
          <t>日経 １８０枚</t>
        </r>
      </text>
    </comment>
    <comment ref="B38" authorId="2">
      <text>
        <r>
          <rPr>
            <sz val="9"/>
            <rFont val="ＭＳ Ｐゴシック"/>
            <family val="3"/>
          </rPr>
          <t>毎日　３０枚
日経　１４０枚</t>
        </r>
      </text>
    </comment>
    <comment ref="B37" authorId="1">
      <text>
        <r>
          <rPr>
            <sz val="9"/>
            <rFont val="ＭＳ Ｐゴシック"/>
            <family val="3"/>
          </rPr>
          <t>毎日　６０枚
日経　２８０枚</t>
        </r>
      </text>
    </comment>
    <comment ref="B36" authorId="2">
      <text>
        <r>
          <rPr>
            <sz val="9"/>
            <rFont val="ＭＳ Ｐゴシック"/>
            <family val="3"/>
          </rPr>
          <t>毎日　４０枚
日経　５６０枚</t>
        </r>
      </text>
    </comment>
    <comment ref="B35" authorId="5">
      <text>
        <r>
          <rPr>
            <sz val="9"/>
            <rFont val="ＭＳ Ｐゴシック"/>
            <family val="3"/>
          </rPr>
          <t>毎日　２０枚
日経　３６０枚</t>
        </r>
      </text>
    </comment>
    <comment ref="B34" authorId="4">
      <text>
        <r>
          <rPr>
            <sz val="9"/>
            <rFont val="ＭＳ Ｐゴシック"/>
            <family val="3"/>
          </rPr>
          <t>日経 １９０枚</t>
        </r>
      </text>
    </comment>
    <comment ref="B32" authorId="2">
      <text>
        <r>
          <rPr>
            <sz val="9"/>
            <rFont val="ＭＳ Ｐゴシック"/>
            <family val="3"/>
          </rPr>
          <t>毎日　５０枚
日経　１４０枚</t>
        </r>
      </text>
    </comment>
    <comment ref="B31" authorId="2">
      <text>
        <r>
          <rPr>
            <sz val="9"/>
            <rFont val="ＭＳ Ｐゴシック"/>
            <family val="3"/>
          </rPr>
          <t>毎日　４０枚
日経　２７０枚</t>
        </r>
      </text>
    </comment>
    <comment ref="B30" authorId="2">
      <text>
        <r>
          <rPr>
            <sz val="9"/>
            <rFont val="ＭＳ Ｐゴシック"/>
            <family val="3"/>
          </rPr>
          <t>毎日　６０枚
日経　４６０枚</t>
        </r>
      </text>
    </comment>
    <comment ref="B29" authorId="0">
      <text>
        <r>
          <rPr>
            <sz val="9"/>
            <rFont val="ＭＳ Ｐゴシック"/>
            <family val="3"/>
          </rPr>
          <t>毎日  １００枚
日経　２４０枚</t>
        </r>
      </text>
    </comment>
    <comment ref="B28" authorId="5">
      <text>
        <r>
          <rPr>
            <sz val="9"/>
            <rFont val="ＭＳ Ｐゴシック"/>
            <family val="3"/>
          </rPr>
          <t>毎日　５０枚
日経　１３０枚</t>
        </r>
      </text>
    </comment>
    <comment ref="B27" authorId="0">
      <text>
        <r>
          <rPr>
            <sz val="9"/>
            <rFont val="ＭＳ Ｐゴシック"/>
            <family val="3"/>
          </rPr>
          <t>毎日　　 ２０枚
西日本　１０枚
日経　　 ７０枚</t>
        </r>
      </text>
    </comment>
    <comment ref="B26" authorId="6">
      <text>
        <r>
          <rPr>
            <sz val="9"/>
            <rFont val="ＭＳ Ｐゴシック"/>
            <family val="3"/>
          </rPr>
          <t>朝日　２０枚
毎日　１０枚
日経　２０枚</t>
        </r>
      </text>
    </comment>
    <comment ref="B24" authorId="2">
      <text>
        <r>
          <rPr>
            <sz val="9"/>
            <rFont val="ＭＳ Ｐゴシック"/>
            <family val="3"/>
          </rPr>
          <t>毎日　３０枚
日経　１１０枚</t>
        </r>
      </text>
    </comment>
    <comment ref="B23" authorId="2">
      <text>
        <r>
          <rPr>
            <sz val="9"/>
            <rFont val="ＭＳ Ｐゴシック"/>
            <family val="3"/>
          </rPr>
          <t>毎日　２０枚
日経　１４０枚</t>
        </r>
      </text>
    </comment>
    <comment ref="B22" authorId="5">
      <text>
        <r>
          <rPr>
            <sz val="9"/>
            <rFont val="ＭＳ Ｐゴシック"/>
            <family val="3"/>
          </rPr>
          <t>毎日　７０枚
日経　２９０枚</t>
        </r>
      </text>
    </comment>
    <comment ref="B25" authorId="0">
      <text>
        <r>
          <rPr>
            <sz val="9"/>
            <rFont val="ＭＳ Ｐゴシック"/>
            <family val="3"/>
          </rPr>
          <t xml:space="preserve">朝日 ２０枚
毎日 １０枚
日経 １８０枚
</t>
        </r>
      </text>
    </comment>
    <comment ref="B49" authorId="2">
      <text>
        <r>
          <rPr>
            <sz val="9"/>
            <rFont val="ＭＳ Ｐゴシック"/>
            <family val="3"/>
          </rPr>
          <t>朝日　９０枚
毎日　２０枚
西日本　１０枚
日経　６０枚</t>
        </r>
      </text>
    </comment>
    <comment ref="B33" authorId="2">
      <text>
        <r>
          <rPr>
            <sz val="9"/>
            <rFont val="ＭＳ Ｐゴシック"/>
            <family val="3"/>
          </rPr>
          <t>日経　２１０枚</t>
        </r>
      </text>
    </comment>
    <comment ref="B9" authorId="2">
      <text>
        <r>
          <rPr>
            <sz val="9"/>
            <rFont val="ＭＳ Ｐゴシック"/>
            <family val="3"/>
          </rPr>
          <t>日経 １２０枚</t>
        </r>
      </text>
    </comment>
    <comment ref="B10" authorId="2">
      <text>
        <r>
          <rPr>
            <sz val="9"/>
            <rFont val="ＭＳ Ｐゴシック"/>
            <family val="3"/>
          </rPr>
          <t>日経 １００枚</t>
        </r>
      </text>
    </comment>
    <comment ref="B19" authorId="1">
      <text>
        <r>
          <rPr>
            <sz val="9"/>
            <rFont val="ＭＳ Ｐゴシック"/>
            <family val="3"/>
          </rPr>
          <t>日経　２７０枚</t>
        </r>
      </text>
    </comment>
    <comment ref="B20" authorId="1">
      <text>
        <r>
          <rPr>
            <sz val="9"/>
            <rFont val="ＭＳ Ｐゴシック"/>
            <family val="3"/>
          </rPr>
          <t>日経　１９０枚</t>
        </r>
      </text>
    </comment>
    <comment ref="E25" authorId="2">
      <text>
        <r>
          <rPr>
            <sz val="9"/>
            <rFont val="ＭＳ Ｐゴシック"/>
            <family val="3"/>
          </rPr>
          <t>毎日 ７０枚</t>
        </r>
      </text>
    </comment>
    <comment ref="E24" authorId="2">
      <text>
        <r>
          <rPr>
            <sz val="9"/>
            <rFont val="ＭＳ Ｐゴシック"/>
            <family val="3"/>
          </rPr>
          <t>毎日 ６０枚</t>
        </r>
      </text>
    </comment>
    <comment ref="E150" authorId="2">
      <text>
        <r>
          <rPr>
            <sz val="9"/>
            <rFont val="ＭＳ Ｐゴシック"/>
            <family val="3"/>
          </rPr>
          <t>毎日　２０枚</t>
        </r>
      </text>
    </comment>
    <comment ref="E149" authorId="5">
      <text>
        <r>
          <rPr>
            <sz val="9"/>
            <rFont val="ＭＳ Ｐゴシック"/>
            <family val="3"/>
          </rPr>
          <t>毎日　   ３０枚
西日本　５０枚</t>
        </r>
      </text>
    </comment>
    <comment ref="B97" authorId="0">
      <text>
        <r>
          <rPr>
            <sz val="9"/>
            <rFont val="ＭＳ Ｐゴシック"/>
            <family val="3"/>
          </rPr>
          <t>朝日　　３０枚
毎日　　１０枚
西日本 １０枚
読売　　３０枚
日経　  ２０枚</t>
        </r>
      </text>
    </comment>
    <comment ref="B96" authorId="0">
      <text>
        <r>
          <rPr>
            <sz val="9"/>
            <rFont val="ＭＳ Ｐゴシック"/>
            <family val="3"/>
          </rPr>
          <t>朝日　２０枚
毎日　１０枚
読売　２０枚
日経  １０枚</t>
        </r>
      </text>
    </comment>
    <comment ref="B95" authorId="0">
      <text>
        <r>
          <rPr>
            <sz val="9"/>
            <rFont val="ＭＳ Ｐゴシック"/>
            <family val="3"/>
          </rPr>
          <t>朝日　３０枚
毎日　１０枚
読売　２０枚
日経　３０枚</t>
        </r>
      </text>
    </comment>
    <comment ref="B94" authorId="0">
      <text>
        <r>
          <rPr>
            <sz val="9"/>
            <rFont val="ＭＳ Ｐゴシック"/>
            <family val="3"/>
          </rPr>
          <t>朝日　　２０枚
毎日　　１０枚
西日本 １０枚
読売　　３０枚
日経　  ３０枚</t>
        </r>
      </text>
    </comment>
    <comment ref="B93" authorId="0">
      <text>
        <r>
          <rPr>
            <sz val="9"/>
            <rFont val="ＭＳ Ｐゴシック"/>
            <family val="3"/>
          </rPr>
          <t>朝日　　４０枚
毎日　　１０枚
西日本 ２０枚
日経　  ５０枚</t>
        </r>
      </text>
    </comment>
    <comment ref="B92" authorId="0">
      <text>
        <r>
          <rPr>
            <sz val="9"/>
            <rFont val="ＭＳ Ｐゴシック"/>
            <family val="3"/>
          </rPr>
          <t>朝日　　３０枚
毎日　　１０枚
日経     ２０枚</t>
        </r>
      </text>
    </comment>
    <comment ref="B91" authorId="0">
      <text>
        <r>
          <rPr>
            <sz val="9"/>
            <rFont val="ＭＳ Ｐゴシック"/>
            <family val="3"/>
          </rPr>
          <t>朝日　 １１０枚
毎日　  ４０枚
西日本 ２０枚
日経　  ６０枚</t>
        </r>
      </text>
    </comment>
    <comment ref="B62" authorId="3">
      <text>
        <r>
          <rPr>
            <sz val="9"/>
            <rFont val="ＭＳ Ｐゴシック"/>
            <family val="3"/>
          </rPr>
          <t>朝日　　　７０枚
西日本　７０枚
日経　　　１０枚</t>
        </r>
      </text>
    </comment>
    <comment ref="B63" authorId="3">
      <text>
        <r>
          <rPr>
            <sz val="9"/>
            <rFont val="ＭＳ Ｐゴシック"/>
            <family val="3"/>
          </rPr>
          <t>朝日　　　６０枚
西日本　２２０枚
日経　　　３０枚</t>
        </r>
      </text>
    </comment>
  </commentList>
</comments>
</file>

<file path=xl/sharedStrings.xml><?xml version="1.0" encoding="utf-8"?>
<sst xmlns="http://schemas.openxmlformats.org/spreadsheetml/2006/main" count="554" uniqueCount="357">
  <si>
    <t>広告主</t>
  </si>
  <si>
    <t>タイトル</t>
  </si>
  <si>
    <t>折込日</t>
  </si>
  <si>
    <t>サイズ</t>
  </si>
  <si>
    <t>枚数</t>
  </si>
  <si>
    <t>※合売他紙を含む。</t>
  </si>
  <si>
    <t>　　　　　　　媒体
行政区</t>
  </si>
  <si>
    <t>熊本日日</t>
  </si>
  <si>
    <t>朝日</t>
  </si>
  <si>
    <t>毎日</t>
  </si>
  <si>
    <t>西日本</t>
  </si>
  <si>
    <t>読売</t>
  </si>
  <si>
    <t>熊本市圏</t>
  </si>
  <si>
    <t>帯山朝日</t>
  </si>
  <si>
    <t>大江毎日</t>
  </si>
  <si>
    <t>北熊本読売</t>
  </si>
  <si>
    <t>新　　地</t>
  </si>
  <si>
    <t>秋津朝日※</t>
  </si>
  <si>
    <t>水前寺毎日</t>
  </si>
  <si>
    <t>竜田読売</t>
  </si>
  <si>
    <t>健軍西部朝日※</t>
  </si>
  <si>
    <t>県庁通り毎日</t>
  </si>
  <si>
    <t>帯山毎日</t>
  </si>
  <si>
    <t>龍南読売</t>
  </si>
  <si>
    <t>武蔵台※</t>
  </si>
  <si>
    <t>健軍東毎日</t>
  </si>
  <si>
    <t>武蔵ヶ丘</t>
  </si>
  <si>
    <t>近見川尻朝日</t>
  </si>
  <si>
    <t>帯山西日本</t>
  </si>
  <si>
    <t>中央読売</t>
  </si>
  <si>
    <t>新屋敷・渡鹿朝日</t>
  </si>
  <si>
    <t>秋津西日本</t>
  </si>
  <si>
    <t>託麻・長嶺朝日</t>
  </si>
  <si>
    <t>黒髪朝日</t>
  </si>
  <si>
    <t>健軍北読売</t>
  </si>
  <si>
    <t>光の森朝日</t>
  </si>
  <si>
    <t>健軍読売</t>
  </si>
  <si>
    <t>西合志朝日※</t>
  </si>
  <si>
    <t>秋津読売</t>
  </si>
  <si>
    <t>植木読売</t>
  </si>
  <si>
    <t>水前寺朝日</t>
  </si>
  <si>
    <t>清水西※</t>
  </si>
  <si>
    <t>秋　　津※</t>
  </si>
  <si>
    <t>健軍東</t>
  </si>
  <si>
    <t>帯　　山</t>
  </si>
  <si>
    <t>東水前寺※</t>
  </si>
  <si>
    <t>水前寺</t>
  </si>
  <si>
    <t>九品寺※</t>
  </si>
  <si>
    <t>江　　津※</t>
  </si>
  <si>
    <t>出水南※</t>
  </si>
  <si>
    <t>世　　安※</t>
  </si>
  <si>
    <t>秋津東※</t>
  </si>
  <si>
    <t>西合志※</t>
  </si>
  <si>
    <t>菊　　陽</t>
  </si>
  <si>
    <t>武蔵ヶ丘東</t>
  </si>
  <si>
    <t>◆合計◆</t>
  </si>
  <si>
    <t>◇小計◇</t>
  </si>
  <si>
    <t>玉　　東※</t>
  </si>
  <si>
    <t>長洲　西日本</t>
  </si>
  <si>
    <t>玉名南※</t>
  </si>
  <si>
    <t>長洲　毎日</t>
  </si>
  <si>
    <t>荒尾　西日本※</t>
  </si>
  <si>
    <t>長洲　読売</t>
  </si>
  <si>
    <t>菊　　水※</t>
  </si>
  <si>
    <t>荒尾　毎日</t>
  </si>
  <si>
    <t>荒尾　読売</t>
  </si>
  <si>
    <t>岱　　明※</t>
  </si>
  <si>
    <t>長　　洲※</t>
  </si>
  <si>
    <t>山の手　毎日</t>
  </si>
  <si>
    <t>天　　水※</t>
  </si>
  <si>
    <t>荒尾南　毎日</t>
  </si>
  <si>
    <t>玉名東</t>
  </si>
  <si>
    <t>玉名西</t>
  </si>
  <si>
    <t>玉名中央</t>
  </si>
  <si>
    <t>三加和※</t>
  </si>
  <si>
    <t>植　　木※</t>
  </si>
  <si>
    <t>山鹿　読売</t>
  </si>
  <si>
    <t>植木西※</t>
  </si>
  <si>
    <t>植木北※</t>
  </si>
  <si>
    <t>来　　民※</t>
  </si>
  <si>
    <t>山鹿南※</t>
  </si>
  <si>
    <t>山鹿北</t>
  </si>
  <si>
    <t>山鹿東※</t>
  </si>
  <si>
    <t>菊　　池※</t>
  </si>
  <si>
    <t>泗　　水※</t>
  </si>
  <si>
    <t>大津南</t>
  </si>
  <si>
    <t>大津北</t>
  </si>
  <si>
    <t>七　　城※</t>
  </si>
  <si>
    <t>赤　　水※</t>
  </si>
  <si>
    <t>内　　牧※</t>
  </si>
  <si>
    <t>阿蘇中央※</t>
  </si>
  <si>
    <t>宮地　読売</t>
  </si>
  <si>
    <t>小　　国※</t>
  </si>
  <si>
    <t>宮　　地※</t>
  </si>
  <si>
    <t>久木野※</t>
  </si>
  <si>
    <t>白　　水※</t>
  </si>
  <si>
    <t>高　　森※</t>
  </si>
  <si>
    <t>蘇　　陽※</t>
  </si>
  <si>
    <t>高森東</t>
  </si>
  <si>
    <t>嘉　　島※</t>
  </si>
  <si>
    <t>甲佐　朝毎西※</t>
  </si>
  <si>
    <t>御船　読売</t>
  </si>
  <si>
    <t>甲　　佐</t>
  </si>
  <si>
    <t>甲佐　読売</t>
  </si>
  <si>
    <t>矢　　部※</t>
  </si>
  <si>
    <t>清　　和※</t>
  </si>
  <si>
    <t>松橋東※</t>
  </si>
  <si>
    <t>城南　朝毎西※</t>
  </si>
  <si>
    <t>松橋　読売</t>
  </si>
  <si>
    <t>城　　南※</t>
  </si>
  <si>
    <t>城南　読売</t>
  </si>
  <si>
    <t>城南町南※</t>
  </si>
  <si>
    <t>松橋西※</t>
  </si>
  <si>
    <t>豊　　野※</t>
  </si>
  <si>
    <t>砥　　用※</t>
  </si>
  <si>
    <t>小川南※</t>
  </si>
  <si>
    <t>宇土中央※</t>
  </si>
  <si>
    <t>宇土　朝日</t>
  </si>
  <si>
    <t>不知火※</t>
  </si>
  <si>
    <t>松合三角東※</t>
  </si>
  <si>
    <t>宇土北※</t>
  </si>
  <si>
    <t>宇土西※</t>
  </si>
  <si>
    <t>三　　角※</t>
  </si>
  <si>
    <t>宇土東※</t>
  </si>
  <si>
    <t>宮　　原※</t>
  </si>
  <si>
    <t>千　　丁※</t>
  </si>
  <si>
    <t>八代西※</t>
  </si>
  <si>
    <t>八代南</t>
  </si>
  <si>
    <t>八代東※</t>
  </si>
  <si>
    <t>妙見・坂本※</t>
  </si>
  <si>
    <t>日奈久※</t>
  </si>
  <si>
    <t>八代高田</t>
  </si>
  <si>
    <t>鏡※</t>
  </si>
  <si>
    <t>田　　浦※</t>
  </si>
  <si>
    <t>佐敷　朝毎西※</t>
  </si>
  <si>
    <t>佐　　敷※</t>
  </si>
  <si>
    <t>湯　　浦※</t>
  </si>
  <si>
    <t>白　　石※</t>
  </si>
  <si>
    <t>人吉西部※</t>
  </si>
  <si>
    <t>人　　吉※</t>
  </si>
  <si>
    <t>人吉　読売</t>
  </si>
  <si>
    <t>人吉南※</t>
  </si>
  <si>
    <t>人吉北※</t>
  </si>
  <si>
    <t>免　　田※</t>
  </si>
  <si>
    <t>多良木※</t>
  </si>
  <si>
    <t>ニシキ　読売</t>
  </si>
  <si>
    <t>湯　　前※</t>
  </si>
  <si>
    <t>錦※</t>
  </si>
  <si>
    <t>大矢野※</t>
  </si>
  <si>
    <t>大島　毎日</t>
  </si>
  <si>
    <t>松　　島※</t>
  </si>
  <si>
    <t>牛深　毎日</t>
  </si>
  <si>
    <t>志岐　朝日</t>
  </si>
  <si>
    <t>牛深　西日本</t>
  </si>
  <si>
    <t>本渡北　読売</t>
  </si>
  <si>
    <t>有　　明※</t>
  </si>
  <si>
    <t>牛深　読売</t>
  </si>
  <si>
    <t>本　　渡※</t>
  </si>
  <si>
    <t>上天草　読売</t>
  </si>
  <si>
    <t>本渡東※</t>
  </si>
  <si>
    <t>新　　和※</t>
  </si>
  <si>
    <t>河　　浦※</t>
  </si>
  <si>
    <t>天草西※</t>
  </si>
  <si>
    <t>栖　　本※</t>
  </si>
  <si>
    <t>倉　　岳※</t>
  </si>
  <si>
    <t>牛　　深※</t>
  </si>
  <si>
    <t>姫　　戸※</t>
  </si>
  <si>
    <t>◆県計◆</t>
  </si>
  <si>
    <t>◇合計◇</t>
  </si>
  <si>
    <t>熊本日日新聞（夕刊）</t>
  </si>
  <si>
    <t>嘉　　島</t>
  </si>
  <si>
    <t>御　　船※</t>
  </si>
  <si>
    <t>河　　内※</t>
  </si>
  <si>
    <t>京町・坪井</t>
  </si>
  <si>
    <t>清　　水</t>
  </si>
  <si>
    <t>御領・託麻東※</t>
  </si>
  <si>
    <t>小　　峯</t>
  </si>
  <si>
    <t>平成・南熊本</t>
  </si>
  <si>
    <t>池　　田</t>
  </si>
  <si>
    <t>須　　屋</t>
  </si>
  <si>
    <t>西　　部※</t>
  </si>
  <si>
    <t>熊本駅西※</t>
  </si>
  <si>
    <t>熊本駅前※</t>
  </si>
  <si>
    <t>中央北</t>
  </si>
  <si>
    <t>中央南</t>
  </si>
  <si>
    <t>新屋敷・渡鹿</t>
  </si>
  <si>
    <t>保田窪</t>
  </si>
  <si>
    <t>託麻西</t>
  </si>
  <si>
    <t>田迎御幸※</t>
  </si>
  <si>
    <t>川尻南※</t>
  </si>
  <si>
    <t>清水・麻生田読売</t>
  </si>
  <si>
    <t>光の森読売</t>
  </si>
  <si>
    <t>菊陽東読売</t>
  </si>
  <si>
    <t>横手新町読売</t>
  </si>
  <si>
    <t>本山・世安読売</t>
  </si>
  <si>
    <t>長嶺・託麻読売</t>
  </si>
  <si>
    <t>九品寺・大江読売</t>
  </si>
  <si>
    <t>水前寺・出水読売</t>
  </si>
  <si>
    <t>田迎御幸読売</t>
  </si>
  <si>
    <t>近見川尻読売</t>
  </si>
  <si>
    <t>健軍東部朝日</t>
  </si>
  <si>
    <t>新熊本市</t>
  </si>
  <si>
    <t>荒尾・玉名</t>
  </si>
  <si>
    <t>山鹿・菊池</t>
  </si>
  <si>
    <t>阿蘇</t>
  </si>
  <si>
    <t>上・下益城</t>
  </si>
  <si>
    <t>宇土・宇城</t>
  </si>
  <si>
    <t>八代</t>
  </si>
  <si>
    <t>水俣・芦北</t>
  </si>
  <si>
    <t>人吉・球磨</t>
  </si>
  <si>
    <t>天草</t>
  </si>
  <si>
    <t>武蔵台</t>
  </si>
  <si>
    <t>御領・託麻東</t>
  </si>
  <si>
    <t>健　　軍</t>
  </si>
  <si>
    <t>秋　　津</t>
  </si>
  <si>
    <t>平成・南熊本※</t>
  </si>
  <si>
    <t>清水西</t>
  </si>
  <si>
    <t>河　　内</t>
  </si>
  <si>
    <t>西　　部</t>
  </si>
  <si>
    <t>熊本駅西</t>
  </si>
  <si>
    <t>熊本駅前</t>
  </si>
  <si>
    <t>出水南</t>
  </si>
  <si>
    <t>江　　津</t>
  </si>
  <si>
    <t>田迎御幸</t>
  </si>
  <si>
    <t>世　　安</t>
  </si>
  <si>
    <t>川尻南</t>
  </si>
  <si>
    <t>西合志</t>
  </si>
  <si>
    <t>秋津東</t>
  </si>
  <si>
    <t>東水前寺</t>
  </si>
  <si>
    <t>九品寺</t>
  </si>
  <si>
    <t>黒　　髪</t>
  </si>
  <si>
    <t>植木北</t>
  </si>
  <si>
    <t>植木西</t>
  </si>
  <si>
    <t>植　　木</t>
  </si>
  <si>
    <t>城　　南</t>
  </si>
  <si>
    <t>荒尾・玉名</t>
  </si>
  <si>
    <t>玉名南</t>
  </si>
  <si>
    <t>山鹿・菊池</t>
  </si>
  <si>
    <t>山鹿南</t>
  </si>
  <si>
    <t>泗　　水</t>
  </si>
  <si>
    <t>宇土・宇城</t>
  </si>
  <si>
    <t>宇土東</t>
  </si>
  <si>
    <t>宇土中央</t>
  </si>
  <si>
    <t>妙見・坂本</t>
  </si>
  <si>
    <t>八代東</t>
  </si>
  <si>
    <t>八代西</t>
  </si>
  <si>
    <t>田崎城山読売</t>
  </si>
  <si>
    <t>玉名北　読売</t>
  </si>
  <si>
    <t>免田・多良木　読売</t>
  </si>
  <si>
    <t>五　　和※</t>
  </si>
  <si>
    <t>多良木　朝毎西※</t>
  </si>
  <si>
    <t>健軍東部西日本</t>
  </si>
  <si>
    <t>健軍西部西日本</t>
  </si>
  <si>
    <t>宇土中央　読売</t>
  </si>
  <si>
    <t>本渡　朝西※</t>
  </si>
  <si>
    <t>合志・須屋読売</t>
  </si>
  <si>
    <t>けんぐん西読売</t>
  </si>
  <si>
    <t>玉名西・岱明　読売</t>
  </si>
  <si>
    <t>水俣・津奈木　読売</t>
  </si>
  <si>
    <t>阿蘇(阿蘇西)　読売</t>
  </si>
  <si>
    <t>阿蘇内牧　読売</t>
  </si>
  <si>
    <t>清和蘇陽　読売</t>
  </si>
  <si>
    <t>八代中央　朝日</t>
  </si>
  <si>
    <t>八代南部　朝日</t>
  </si>
  <si>
    <t>八代北部　朝日</t>
  </si>
  <si>
    <t>八代西部　読売</t>
  </si>
  <si>
    <t>八代中央　読売</t>
  </si>
  <si>
    <t>新八代　読売</t>
  </si>
  <si>
    <t>八代南・日奈久　読売</t>
  </si>
  <si>
    <t>八代鏡　読売</t>
  </si>
  <si>
    <t>芦北・球磨川　読売</t>
  </si>
  <si>
    <t>水俣南　西日本※</t>
  </si>
  <si>
    <t>水俣北　西日本※</t>
  </si>
  <si>
    <t>本渡中央　読売</t>
  </si>
  <si>
    <t>小川　読売</t>
  </si>
  <si>
    <t>託麻・長嶺西日本</t>
  </si>
  <si>
    <t>帯山・尾ノ上読売</t>
  </si>
  <si>
    <t>熊本県
(夕刊)</t>
  </si>
  <si>
    <t>健　　軍※</t>
  </si>
  <si>
    <t>健軍東※</t>
  </si>
  <si>
    <t>池　　田※</t>
  </si>
  <si>
    <t>湯前・水上　西日本</t>
  </si>
  <si>
    <t>水前寺※</t>
  </si>
  <si>
    <t>湯前・水上　朝日※</t>
  </si>
  <si>
    <t>清水西西日本</t>
  </si>
  <si>
    <t>八代中央　西日本</t>
  </si>
  <si>
    <t>八代北　西日本</t>
  </si>
  <si>
    <t>八代南　西日本</t>
  </si>
  <si>
    <t>八代南※</t>
  </si>
  <si>
    <t>八代高田※</t>
  </si>
  <si>
    <t>清水西朝日※</t>
  </si>
  <si>
    <t>南　　関※</t>
  </si>
  <si>
    <t>玉名西※</t>
  </si>
  <si>
    <t>玉名中央※</t>
  </si>
  <si>
    <t>玉名東※</t>
  </si>
  <si>
    <t>山鹿北※</t>
  </si>
  <si>
    <t>武蔵ヶ丘※</t>
  </si>
  <si>
    <t>須　　屋※</t>
  </si>
  <si>
    <t>菊　　陽※</t>
  </si>
  <si>
    <t>竜田・楠朝日※</t>
  </si>
  <si>
    <t>清水中央朝日※</t>
  </si>
  <si>
    <t>託麻西※</t>
  </si>
  <si>
    <t>光の森西日本</t>
  </si>
  <si>
    <t>黒髪西日本</t>
  </si>
  <si>
    <t>新屋敷渡鹿西日本</t>
  </si>
  <si>
    <t>竜田楠西日本</t>
  </si>
  <si>
    <t>清水中央西日本</t>
  </si>
  <si>
    <t>水俣北部※</t>
  </si>
  <si>
    <t>水　　俣※</t>
  </si>
  <si>
    <t>武蔵北朝日※</t>
  </si>
  <si>
    <t>中央北※</t>
  </si>
  <si>
    <t>中央南※</t>
  </si>
  <si>
    <t>小川北※</t>
  </si>
  <si>
    <t>近見力合・川尻</t>
  </si>
  <si>
    <t>近見力合・川尻※</t>
  </si>
  <si>
    <t>部数</t>
  </si>
  <si>
    <t>折込枚数</t>
  </si>
  <si>
    <t>小　　峯※</t>
  </si>
  <si>
    <t>池田・徳王読売</t>
  </si>
  <si>
    <t>飽田東・中島※</t>
  </si>
  <si>
    <t>保田窪※</t>
  </si>
  <si>
    <t>帯　　山※</t>
  </si>
  <si>
    <t>大津北※</t>
  </si>
  <si>
    <t>大津南※</t>
  </si>
  <si>
    <t>飽田東・中島</t>
  </si>
  <si>
    <t>玉名東　読売</t>
  </si>
  <si>
    <t>上くまもと・花園読売</t>
  </si>
  <si>
    <t>黒　　髪※</t>
  </si>
  <si>
    <t>熊本南西日本</t>
  </si>
  <si>
    <t>大江</t>
  </si>
  <si>
    <t>八代東部　西日本</t>
  </si>
  <si>
    <t>新南部・龍田※</t>
  </si>
  <si>
    <t>新町・花園※</t>
  </si>
  <si>
    <t>武蔵ヶ丘東※</t>
  </si>
  <si>
    <t>西熊本西日本</t>
  </si>
  <si>
    <t>京町・坪井西日本</t>
  </si>
  <si>
    <t>八王寺西日本</t>
  </si>
  <si>
    <t>新屋敷・渡鹿※</t>
  </si>
  <si>
    <t>清　　水※</t>
  </si>
  <si>
    <t>新　　地※</t>
  </si>
  <si>
    <t>京町・坪井※</t>
  </si>
  <si>
    <t>八王寺朝日</t>
  </si>
  <si>
    <t>新南部・龍田</t>
  </si>
  <si>
    <t>新町・花園</t>
  </si>
  <si>
    <t>2021年6月1日現在</t>
  </si>
  <si>
    <t>大　　江※</t>
  </si>
  <si>
    <t>京町坪井朝日※</t>
  </si>
  <si>
    <t>西熊本朝日※</t>
  </si>
  <si>
    <t>水前寺西日本</t>
  </si>
  <si>
    <t>廃店</t>
  </si>
  <si>
    <t>長洲　朝日</t>
  </si>
  <si>
    <t>荒尾南　西日本※</t>
  </si>
  <si>
    <t>荒尾　朝日</t>
  </si>
  <si>
    <t>荒尾南　朝日</t>
  </si>
  <si>
    <t>2021年8月1日現在</t>
  </si>
  <si>
    <t>荒　　尾※</t>
  </si>
  <si>
    <t>荒尾南※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</si>
</sst>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\ &quot;様&quot;"/>
    <numFmt numFmtId="177" formatCode="yyyy&quot;年&quot;m&quot;月&quot;d&quot;日&quot;\(aaa\)"/>
    <numFmt numFmtId="178" formatCode="#,##0&quot;枚&quot;"/>
    <numFmt numFmtId="179" formatCode="yyyy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24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 style="hair"/>
      <top style="thin"/>
      <bottom style="medium"/>
    </border>
    <border>
      <left style="thin"/>
      <right/>
      <top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/>
      <top style="hair"/>
      <bottom/>
    </border>
    <border>
      <left style="thin"/>
      <right style="hair"/>
      <top style="hair"/>
      <bottom/>
    </border>
    <border>
      <left style="thin"/>
      <right style="thin"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/>
      <right/>
      <top style="thin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hair"/>
      <bottom style="hair"/>
    </border>
    <border>
      <left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/>
      <top style="thin"/>
      <bottom style="medium"/>
    </border>
    <border>
      <left/>
      <right style="hair"/>
      <top/>
      <bottom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medium"/>
      <top style="thin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 diagonalDown="1">
      <left style="thin"/>
      <right/>
      <top style="thin"/>
      <bottom/>
      <diagonal style="thin"/>
    </border>
    <border diagonalDown="1">
      <left style="thin"/>
      <right/>
      <top/>
      <bottom style="thin"/>
      <diagonal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thin"/>
      <bottom/>
    </border>
    <border>
      <left style="medium"/>
      <right/>
      <top>
        <color indexed="63"/>
      </top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179">
    <xf numFmtId="0" fontId="0" fillId="0" borderId="0" xfId="0" applyFont="1" applyAlignment="1">
      <alignment vertical="center"/>
    </xf>
    <xf numFmtId="38" fontId="2" fillId="0" borderId="10" xfId="50" applyFont="1" applyFill="1" applyBorder="1" applyAlignment="1" applyProtection="1">
      <alignment horizontal="center" vertical="center" shrinkToFit="1"/>
      <protection/>
    </xf>
    <xf numFmtId="38" fontId="2" fillId="0" borderId="0" xfId="50" applyFont="1" applyFill="1" applyAlignment="1" applyProtection="1">
      <alignment vertical="center" shrinkToFit="1"/>
      <protection/>
    </xf>
    <xf numFmtId="177" fontId="2" fillId="0" borderId="10" xfId="50" applyNumberFormat="1" applyFont="1" applyFill="1" applyBorder="1" applyAlignment="1" applyProtection="1">
      <alignment horizontal="center" vertical="center" shrinkToFit="1"/>
      <protection locked="0"/>
    </xf>
    <xf numFmtId="178" fontId="4" fillId="0" borderId="10" xfId="50" applyNumberFormat="1" applyFont="1" applyFill="1" applyBorder="1" applyAlignment="1" applyProtection="1">
      <alignment horizontal="right" vertical="center" shrinkToFit="1"/>
      <protection locked="0"/>
    </xf>
    <xf numFmtId="0" fontId="2" fillId="0" borderId="11" xfId="61" applyFont="1" applyFill="1" applyBorder="1" applyAlignment="1" applyProtection="1">
      <alignment vertical="center" shrinkToFit="1"/>
      <protection/>
    </xf>
    <xf numFmtId="0" fontId="2" fillId="0" borderId="12" xfId="61" applyFont="1" applyFill="1" applyBorder="1" applyAlignment="1" applyProtection="1">
      <alignment vertical="center" shrinkToFit="1"/>
      <protection/>
    </xf>
    <xf numFmtId="38" fontId="1" fillId="0" borderId="0" xfId="50" applyFont="1" applyFill="1" applyAlignment="1" applyProtection="1">
      <alignment vertical="center" shrinkToFit="1"/>
      <protection/>
    </xf>
    <xf numFmtId="0" fontId="2" fillId="0" borderId="0" xfId="61" applyFont="1" applyFill="1" applyAlignment="1" applyProtection="1">
      <alignment vertical="center" shrinkToFit="1"/>
      <protection/>
    </xf>
    <xf numFmtId="38" fontId="2" fillId="0" borderId="13" xfId="50" applyFont="1" applyFill="1" applyBorder="1" applyAlignment="1" applyProtection="1">
      <alignment vertical="center" shrinkToFit="1"/>
      <protection/>
    </xf>
    <xf numFmtId="0" fontId="2" fillId="0" borderId="14" xfId="61" applyFont="1" applyFill="1" applyBorder="1" applyAlignment="1" applyProtection="1">
      <alignment horizontal="center" vertical="center" shrinkToFit="1"/>
      <protection/>
    </xf>
    <xf numFmtId="0" fontId="2" fillId="0" borderId="15" xfId="61" applyFont="1" applyFill="1" applyBorder="1" applyAlignment="1" applyProtection="1">
      <alignment horizontal="center" vertical="center" shrinkToFit="1"/>
      <protection/>
    </xf>
    <xf numFmtId="0" fontId="2" fillId="0" borderId="16" xfId="61" applyFont="1" applyFill="1" applyBorder="1" applyAlignment="1" applyProtection="1">
      <alignment horizontal="center" vertical="center" shrinkToFit="1"/>
      <protection/>
    </xf>
    <xf numFmtId="0" fontId="2" fillId="0" borderId="17" xfId="61" applyFont="1" applyFill="1" applyBorder="1" applyAlignment="1" applyProtection="1">
      <alignment vertical="center" shrinkToFit="1"/>
      <protection/>
    </xf>
    <xf numFmtId="38" fontId="2" fillId="0" borderId="18" xfId="50" applyFont="1" applyFill="1" applyBorder="1" applyAlignment="1" applyProtection="1">
      <alignment vertical="center" shrinkToFit="1"/>
      <protection/>
    </xf>
    <xf numFmtId="38" fontId="2" fillId="0" borderId="19" xfId="50" applyFont="1" applyFill="1" applyBorder="1" applyAlignment="1" applyProtection="1">
      <alignment vertical="center" shrinkToFit="1"/>
      <protection locked="0"/>
    </xf>
    <xf numFmtId="38" fontId="2" fillId="0" borderId="20" xfId="50" applyFont="1" applyFill="1" applyBorder="1" applyAlignment="1" applyProtection="1">
      <alignment vertical="center" shrinkToFit="1"/>
      <protection locked="0"/>
    </xf>
    <xf numFmtId="38" fontId="2" fillId="0" borderId="21" xfId="50" applyFont="1" applyFill="1" applyBorder="1" applyAlignment="1" applyProtection="1">
      <alignment vertical="center" shrinkToFit="1"/>
      <protection/>
    </xf>
    <xf numFmtId="0" fontId="2" fillId="0" borderId="22" xfId="61" applyFont="1" applyFill="1" applyBorder="1" applyAlignment="1" applyProtection="1">
      <alignment vertical="center" shrinkToFit="1"/>
      <protection/>
    </xf>
    <xf numFmtId="38" fontId="2" fillId="0" borderId="23" xfId="50" applyFont="1" applyFill="1" applyBorder="1" applyAlignment="1" applyProtection="1">
      <alignment vertical="center" shrinkToFit="1"/>
      <protection locked="0"/>
    </xf>
    <xf numFmtId="0" fontId="2" fillId="0" borderId="24" xfId="61" applyFont="1" applyFill="1" applyBorder="1" applyAlignment="1" applyProtection="1">
      <alignment vertical="center" shrinkToFit="1"/>
      <protection/>
    </xf>
    <xf numFmtId="38" fontId="2" fillId="0" borderId="25" xfId="50" applyFont="1" applyFill="1" applyBorder="1" applyAlignment="1" applyProtection="1">
      <alignment vertical="center" shrinkToFit="1"/>
      <protection locked="0"/>
    </xf>
    <xf numFmtId="0" fontId="1" fillId="0" borderId="12" xfId="61" applyFont="1" applyFill="1" applyBorder="1" applyAlignment="1" applyProtection="1">
      <alignment vertical="center" shrinkToFit="1"/>
      <protection/>
    </xf>
    <xf numFmtId="38" fontId="2" fillId="0" borderId="19" xfId="50" applyFont="1" applyFill="1" applyBorder="1" applyAlignment="1" applyProtection="1">
      <alignment vertical="center" shrinkToFit="1"/>
      <protection/>
    </xf>
    <xf numFmtId="0" fontId="2" fillId="0" borderId="19" xfId="61" applyFont="1" applyFill="1" applyBorder="1" applyAlignment="1" applyProtection="1">
      <alignment vertical="center" shrinkToFit="1"/>
      <protection/>
    </xf>
    <xf numFmtId="0" fontId="1" fillId="0" borderId="11" xfId="61" applyFont="1" applyFill="1" applyBorder="1" applyAlignment="1" applyProtection="1">
      <alignment vertical="center" shrinkToFit="1"/>
      <protection/>
    </xf>
    <xf numFmtId="38" fontId="2" fillId="0" borderId="23" xfId="50" applyFont="1" applyFill="1" applyBorder="1" applyAlignment="1" applyProtection="1">
      <alignment vertical="center" shrinkToFit="1"/>
      <protection/>
    </xf>
    <xf numFmtId="38" fontId="2" fillId="0" borderId="25" xfId="50" applyFont="1" applyFill="1" applyBorder="1" applyAlignment="1" applyProtection="1">
      <alignment vertical="center" shrinkToFit="1"/>
      <protection/>
    </xf>
    <xf numFmtId="0" fontId="2" fillId="0" borderId="20" xfId="61" applyFont="1" applyFill="1" applyBorder="1" applyAlignment="1" applyProtection="1">
      <alignment vertical="center" shrinkToFit="1"/>
      <protection/>
    </xf>
    <xf numFmtId="0" fontId="2" fillId="0" borderId="26" xfId="61" applyFont="1" applyFill="1" applyBorder="1" applyAlignment="1" applyProtection="1">
      <alignment vertical="center" shrinkToFit="1"/>
      <protection/>
    </xf>
    <xf numFmtId="38" fontId="2" fillId="0" borderId="27" xfId="50" applyFont="1" applyFill="1" applyBorder="1" applyAlignment="1" applyProtection="1">
      <alignment vertical="center" shrinkToFit="1"/>
      <protection/>
    </xf>
    <xf numFmtId="38" fontId="2" fillId="0" borderId="28" xfId="50" applyFont="1" applyFill="1" applyBorder="1" applyAlignment="1" applyProtection="1">
      <alignment vertical="center" shrinkToFit="1"/>
      <protection/>
    </xf>
    <xf numFmtId="0" fontId="2" fillId="0" borderId="29" xfId="61" applyFont="1" applyFill="1" applyBorder="1" applyAlignment="1" applyProtection="1">
      <alignment vertical="center" shrinkToFit="1"/>
      <protection/>
    </xf>
    <xf numFmtId="38" fontId="2" fillId="0" borderId="0" xfId="61" applyNumberFormat="1" applyFont="1" applyFill="1" applyAlignment="1" applyProtection="1">
      <alignment vertical="center" shrinkToFit="1"/>
      <protection/>
    </xf>
    <xf numFmtId="0" fontId="5" fillId="0" borderId="25" xfId="61" applyFont="1" applyFill="1" applyBorder="1" applyAlignment="1" applyProtection="1">
      <alignment vertical="center" shrinkToFit="1"/>
      <protection/>
    </xf>
    <xf numFmtId="0" fontId="5" fillId="0" borderId="23" xfId="61" applyFont="1" applyFill="1" applyBorder="1" applyAlignment="1" applyProtection="1">
      <alignment vertical="center" shrinkToFit="1"/>
      <protection/>
    </xf>
    <xf numFmtId="0" fontId="5" fillId="0" borderId="19" xfId="61" applyFont="1" applyFill="1" applyBorder="1" applyAlignment="1" applyProtection="1">
      <alignment vertical="center" shrinkToFit="1"/>
      <protection/>
    </xf>
    <xf numFmtId="0" fontId="5" fillId="0" borderId="20" xfId="61" applyFont="1" applyFill="1" applyBorder="1" applyAlignment="1" applyProtection="1">
      <alignment vertical="center" shrinkToFit="1"/>
      <protection/>
    </xf>
    <xf numFmtId="38" fontId="5" fillId="0" borderId="28" xfId="50" applyFont="1" applyFill="1" applyBorder="1" applyAlignment="1" applyProtection="1">
      <alignment vertical="center" shrinkToFit="1"/>
      <protection/>
    </xf>
    <xf numFmtId="0" fontId="2" fillId="0" borderId="30" xfId="61" applyFont="1" applyFill="1" applyBorder="1" applyAlignment="1" applyProtection="1">
      <alignment vertical="center" shrinkToFit="1"/>
      <protection/>
    </xf>
    <xf numFmtId="38" fontId="2" fillId="0" borderId="18" xfId="50" applyFont="1" applyFill="1" applyBorder="1" applyAlignment="1" applyProtection="1">
      <alignment horizontal="center" vertical="center" shrinkToFit="1"/>
      <protection/>
    </xf>
    <xf numFmtId="0" fontId="2" fillId="0" borderId="31" xfId="61" applyFont="1" applyFill="1" applyBorder="1" applyAlignment="1" applyProtection="1">
      <alignment vertical="center" shrinkToFit="1"/>
      <protection/>
    </xf>
    <xf numFmtId="38" fontId="2" fillId="0" borderId="32" xfId="50" applyFont="1" applyFill="1" applyBorder="1" applyAlignment="1" applyProtection="1">
      <alignment vertical="center" shrinkToFit="1"/>
      <protection/>
    </xf>
    <xf numFmtId="0" fontId="2" fillId="0" borderId="33" xfId="61" applyFont="1" applyFill="1" applyBorder="1" applyAlignment="1" applyProtection="1">
      <alignment vertical="center" shrinkToFit="1"/>
      <protection/>
    </xf>
    <xf numFmtId="38" fontId="2" fillId="0" borderId="34" xfId="50" applyFont="1" applyFill="1" applyBorder="1" applyAlignment="1" applyProtection="1">
      <alignment vertical="center" shrinkToFit="1"/>
      <protection/>
    </xf>
    <xf numFmtId="0" fontId="2" fillId="0" borderId="35" xfId="61" applyFont="1" applyFill="1" applyBorder="1" applyAlignment="1" applyProtection="1">
      <alignment vertical="center" shrinkToFit="1"/>
      <protection/>
    </xf>
    <xf numFmtId="0" fontId="2" fillId="0" borderId="36" xfId="61" applyFont="1" applyFill="1" applyBorder="1" applyAlignment="1" applyProtection="1">
      <alignment vertical="center" shrinkToFit="1"/>
      <protection/>
    </xf>
    <xf numFmtId="0" fontId="2" fillId="0" borderId="37" xfId="61" applyFont="1" applyFill="1" applyBorder="1" applyAlignment="1" applyProtection="1">
      <alignment vertical="center" shrinkToFit="1"/>
      <protection/>
    </xf>
    <xf numFmtId="0" fontId="5" fillId="0" borderId="35" xfId="61" applyFont="1" applyFill="1" applyBorder="1" applyAlignment="1" applyProtection="1">
      <alignment vertical="center" shrinkToFit="1"/>
      <protection/>
    </xf>
    <xf numFmtId="0" fontId="2" fillId="0" borderId="38" xfId="61" applyFont="1" applyFill="1" applyBorder="1" applyAlignment="1" applyProtection="1">
      <alignment vertical="center" shrinkToFit="1"/>
      <protection/>
    </xf>
    <xf numFmtId="0" fontId="1" fillId="0" borderId="37" xfId="61" applyFont="1" applyFill="1" applyBorder="1" applyAlignment="1" applyProtection="1">
      <alignment vertical="center" shrinkToFit="1"/>
      <protection/>
    </xf>
    <xf numFmtId="0" fontId="5" fillId="0" borderId="36" xfId="61" applyFont="1" applyFill="1" applyBorder="1" applyAlignment="1" applyProtection="1">
      <alignment vertical="center" shrinkToFit="1"/>
      <protection/>
    </xf>
    <xf numFmtId="0" fontId="2" fillId="0" borderId="39" xfId="61" applyFont="1" applyFill="1" applyBorder="1" applyAlignment="1" applyProtection="1">
      <alignment vertical="center" shrinkToFit="1"/>
      <protection/>
    </xf>
    <xf numFmtId="38" fontId="2" fillId="0" borderId="40" xfId="50" applyFont="1" applyFill="1" applyBorder="1" applyAlignment="1" applyProtection="1">
      <alignment vertical="center" shrinkToFit="1"/>
      <protection/>
    </xf>
    <xf numFmtId="0" fontId="5" fillId="0" borderId="41" xfId="61" applyFont="1" applyFill="1" applyBorder="1" applyAlignment="1" applyProtection="1">
      <alignment vertical="center" shrinkToFit="1"/>
      <protection/>
    </xf>
    <xf numFmtId="0" fontId="5" fillId="0" borderId="42" xfId="61" applyFont="1" applyFill="1" applyBorder="1" applyAlignment="1" applyProtection="1">
      <alignment vertical="center" shrinkToFit="1"/>
      <protection/>
    </xf>
    <xf numFmtId="38" fontId="2" fillId="0" borderId="43" xfId="50" applyFont="1" applyFill="1" applyBorder="1" applyAlignment="1" applyProtection="1">
      <alignment vertical="center" shrinkToFit="1"/>
      <protection/>
    </xf>
    <xf numFmtId="38" fontId="5" fillId="0" borderId="44" xfId="50" applyFont="1" applyFill="1" applyBorder="1" applyAlignment="1" applyProtection="1">
      <alignment vertical="center" shrinkToFit="1"/>
      <protection/>
    </xf>
    <xf numFmtId="0" fontId="2" fillId="0" borderId="45" xfId="61" applyFont="1" applyFill="1" applyBorder="1" applyAlignment="1" applyProtection="1">
      <alignment vertical="center" shrinkToFit="1"/>
      <protection/>
    </xf>
    <xf numFmtId="38" fontId="2" fillId="0" borderId="46" xfId="61" applyNumberFormat="1" applyFont="1" applyFill="1" applyBorder="1" applyAlignment="1" applyProtection="1">
      <alignment horizontal="center" vertical="center" shrinkToFit="1"/>
      <protection/>
    </xf>
    <xf numFmtId="38" fontId="2" fillId="0" borderId="47" xfId="50" applyFont="1" applyFill="1" applyBorder="1" applyAlignment="1" applyProtection="1">
      <alignment vertical="center" shrinkToFit="1"/>
      <protection/>
    </xf>
    <xf numFmtId="0" fontId="5" fillId="0" borderId="48" xfId="61" applyFont="1" applyFill="1" applyBorder="1" applyAlignment="1" applyProtection="1">
      <alignment vertical="center" shrinkToFit="1"/>
      <protection/>
    </xf>
    <xf numFmtId="0" fontId="2" fillId="0" borderId="46" xfId="61" applyFont="1" applyFill="1" applyBorder="1" applyAlignment="1" applyProtection="1">
      <alignment vertical="center" shrinkToFit="1"/>
      <protection/>
    </xf>
    <xf numFmtId="0" fontId="5" fillId="0" borderId="49" xfId="61" applyFont="1" applyFill="1" applyBorder="1" applyAlignment="1" applyProtection="1">
      <alignment vertical="center" shrinkToFit="1"/>
      <protection/>
    </xf>
    <xf numFmtId="0" fontId="2" fillId="0" borderId="50" xfId="61" applyFont="1" applyFill="1" applyBorder="1" applyAlignment="1" applyProtection="1">
      <alignment vertical="center" shrinkToFit="1"/>
      <protection/>
    </xf>
    <xf numFmtId="0" fontId="2" fillId="0" borderId="51" xfId="61" applyFont="1" applyFill="1" applyBorder="1" applyAlignment="1" applyProtection="1">
      <alignment horizontal="center" vertical="center" shrinkToFit="1"/>
      <protection/>
    </xf>
    <xf numFmtId="0" fontId="2" fillId="0" borderId="52" xfId="61" applyFont="1" applyFill="1" applyBorder="1" applyAlignment="1" applyProtection="1">
      <alignment horizontal="center" vertical="center" shrinkToFit="1"/>
      <protection/>
    </xf>
    <xf numFmtId="38" fontId="2" fillId="0" borderId="53" xfId="50" applyFont="1" applyFill="1" applyBorder="1" applyAlignment="1" applyProtection="1">
      <alignment vertical="center" shrinkToFit="1"/>
      <protection/>
    </xf>
    <xf numFmtId="0" fontId="2" fillId="0" borderId="54" xfId="61" applyFont="1" applyFill="1" applyBorder="1" applyAlignment="1" applyProtection="1">
      <alignment vertical="center" shrinkToFit="1"/>
      <protection/>
    </xf>
    <xf numFmtId="38" fontId="5" fillId="0" borderId="55" xfId="50" applyFont="1" applyFill="1" applyBorder="1" applyAlignment="1" applyProtection="1">
      <alignment vertical="center" shrinkToFit="1"/>
      <protection/>
    </xf>
    <xf numFmtId="38" fontId="2" fillId="0" borderId="18" xfId="50" applyFont="1" applyFill="1" applyBorder="1" applyAlignment="1" applyProtection="1">
      <alignment vertical="center" shrinkToFit="1"/>
      <protection locked="0"/>
    </xf>
    <xf numFmtId="38" fontId="2" fillId="0" borderId="10" xfId="50" applyFont="1" applyBorder="1" applyAlignment="1" applyProtection="1">
      <alignment horizontal="center" vertical="center" shrinkToFit="1"/>
      <protection/>
    </xf>
    <xf numFmtId="0" fontId="2" fillId="0" borderId="10" xfId="61" applyFont="1" applyBorder="1" applyAlignment="1" applyProtection="1">
      <alignment horizontal="center" vertical="center" shrinkToFit="1"/>
      <protection/>
    </xf>
    <xf numFmtId="0" fontId="2" fillId="0" borderId="11" xfId="61" applyFont="1" applyBorder="1" applyAlignment="1" applyProtection="1">
      <alignment vertical="center" shrinkToFit="1"/>
      <protection/>
    </xf>
    <xf numFmtId="38" fontId="2" fillId="0" borderId="18" xfId="50" applyFont="1" applyBorder="1" applyAlignment="1" applyProtection="1">
      <alignment vertical="center" shrinkToFit="1"/>
      <protection/>
    </xf>
    <xf numFmtId="0" fontId="1" fillId="0" borderId="18" xfId="61" applyFont="1" applyBorder="1" applyAlignment="1" applyProtection="1">
      <alignment vertical="center" shrinkToFit="1"/>
      <protection/>
    </xf>
    <xf numFmtId="0" fontId="1" fillId="0" borderId="11" xfId="61" applyFont="1" applyBorder="1" applyAlignment="1" applyProtection="1">
      <alignment vertical="center" shrinkToFit="1"/>
      <protection/>
    </xf>
    <xf numFmtId="0" fontId="1" fillId="0" borderId="32" xfId="61" applyFont="1" applyBorder="1" applyAlignment="1" applyProtection="1">
      <alignment vertical="center" shrinkToFit="1"/>
      <protection/>
    </xf>
    <xf numFmtId="38" fontId="1" fillId="0" borderId="43" xfId="48" applyFont="1" applyBorder="1" applyAlignment="1" applyProtection="1">
      <alignment vertical="center" shrinkToFit="1"/>
      <protection/>
    </xf>
    <xf numFmtId="0" fontId="1" fillId="0" borderId="56" xfId="61" applyFont="1" applyBorder="1" applyAlignment="1" applyProtection="1">
      <alignment horizontal="center" vertical="center" shrinkToFit="1"/>
      <protection/>
    </xf>
    <xf numFmtId="38" fontId="2" fillId="0" borderId="57" xfId="50" applyFont="1" applyBorder="1" applyAlignment="1" applyProtection="1">
      <alignment vertical="center" shrinkToFit="1"/>
      <protection locked="0"/>
    </xf>
    <xf numFmtId="38" fontId="2" fillId="0" borderId="43" xfId="50" applyFont="1" applyBorder="1" applyAlignment="1" applyProtection="1">
      <alignment vertical="center" shrinkToFit="1"/>
      <protection/>
    </xf>
    <xf numFmtId="0" fontId="1" fillId="0" borderId="0" xfId="61" applyFont="1" applyBorder="1" applyAlignment="1" applyProtection="1">
      <alignment vertical="center" shrinkToFit="1"/>
      <protection/>
    </xf>
    <xf numFmtId="38" fontId="2" fillId="0" borderId="32" xfId="50" applyFont="1" applyBorder="1" applyAlignment="1" applyProtection="1">
      <alignment vertical="center" shrinkToFit="1"/>
      <protection/>
    </xf>
    <xf numFmtId="0" fontId="1" fillId="0" borderId="58" xfId="61" applyFont="1" applyBorder="1" applyAlignment="1" applyProtection="1">
      <alignment vertical="center" shrinkToFit="1"/>
      <protection/>
    </xf>
    <xf numFmtId="177" fontId="11" fillId="0" borderId="10" xfId="50" applyNumberFormat="1" applyFont="1" applyBorder="1" applyAlignment="1" applyProtection="1">
      <alignment horizontal="center" vertical="center" shrinkToFit="1"/>
      <protection locked="0"/>
    </xf>
    <xf numFmtId="0" fontId="11" fillId="0" borderId="10" xfId="61" applyFont="1" applyBorder="1" applyAlignment="1" applyProtection="1">
      <alignment horizontal="center" vertical="center" shrinkToFit="1"/>
      <protection locked="0"/>
    </xf>
    <xf numFmtId="38" fontId="2" fillId="0" borderId="59" xfId="50" applyFont="1" applyBorder="1" applyAlignment="1" applyProtection="1">
      <alignment vertical="center" shrinkToFit="1"/>
      <protection locked="0"/>
    </xf>
    <xf numFmtId="0" fontId="1" fillId="0" borderId="31" xfId="61" applyFont="1" applyBorder="1" applyAlignment="1" applyProtection="1">
      <alignment vertical="center" shrinkToFit="1"/>
      <protection/>
    </xf>
    <xf numFmtId="0" fontId="1" fillId="0" borderId="60" xfId="61" applyFont="1" applyBorder="1" applyAlignment="1" applyProtection="1">
      <alignment horizontal="center" vertical="center" shrinkToFit="1"/>
      <protection/>
    </xf>
    <xf numFmtId="38" fontId="2" fillId="0" borderId="57" xfId="50" applyFont="1" applyFill="1" applyBorder="1" applyAlignment="1" applyProtection="1">
      <alignment vertical="center" shrinkToFit="1"/>
      <protection locked="0"/>
    </xf>
    <xf numFmtId="0" fontId="5" fillId="0" borderId="14" xfId="61" applyFont="1" applyFill="1" applyBorder="1" applyAlignment="1" applyProtection="1">
      <alignment horizontal="center" vertical="center" shrinkToFit="1"/>
      <protection/>
    </xf>
    <xf numFmtId="0" fontId="2" fillId="0" borderId="31" xfId="61" applyFont="1" applyBorder="1" applyAlignment="1" applyProtection="1">
      <alignment vertical="center" shrinkToFit="1"/>
      <protection/>
    </xf>
    <xf numFmtId="38" fontId="2" fillId="0" borderId="32" xfId="50" applyFont="1" applyFill="1" applyBorder="1" applyAlignment="1" applyProtection="1">
      <alignment horizontal="right" vertical="center" shrinkToFit="1"/>
      <protection/>
    </xf>
    <xf numFmtId="38" fontId="1" fillId="0" borderId="18" xfId="61" applyNumberFormat="1" applyFont="1" applyBorder="1" applyAlignment="1" applyProtection="1">
      <alignment vertical="center" shrinkToFit="1"/>
      <protection/>
    </xf>
    <xf numFmtId="0" fontId="1" fillId="0" borderId="26" xfId="61" applyFont="1" applyBorder="1" applyAlignment="1" applyProtection="1">
      <alignment horizontal="center" vertical="center" shrinkToFit="1"/>
      <protection/>
    </xf>
    <xf numFmtId="38" fontId="2" fillId="0" borderId="27" xfId="50" applyFont="1" applyBorder="1" applyAlignment="1" applyProtection="1">
      <alignment vertical="center" shrinkToFit="1"/>
      <protection/>
    </xf>
    <xf numFmtId="0" fontId="1" fillId="0" borderId="29" xfId="61" applyFont="1" applyBorder="1" applyAlignment="1" applyProtection="1">
      <alignment horizontal="center" vertical="center" shrinkToFit="1"/>
      <protection/>
    </xf>
    <xf numFmtId="0" fontId="1" fillId="0" borderId="0" xfId="61" applyFont="1" applyAlignment="1" applyProtection="1">
      <alignment vertical="center" shrinkToFit="1"/>
      <protection locked="0"/>
    </xf>
    <xf numFmtId="178" fontId="11" fillId="0" borderId="10" xfId="50" applyNumberFormat="1" applyFont="1" applyBorder="1" applyAlignment="1" applyProtection="1">
      <alignment vertical="center" shrinkToFit="1"/>
      <protection locked="0"/>
    </xf>
    <xf numFmtId="0" fontId="7" fillId="0" borderId="0" xfId="61" applyNumberFormat="1" applyFont="1" applyAlignment="1" applyProtection="1">
      <alignment horizontal="left" vertical="center" shrinkToFit="1"/>
      <protection locked="0"/>
    </xf>
    <xf numFmtId="0" fontId="9" fillId="0" borderId="14" xfId="61" applyFont="1" applyFill="1" applyBorder="1" applyAlignment="1" applyProtection="1">
      <alignment horizontal="center" vertical="center" shrinkToFit="1"/>
      <protection locked="0"/>
    </xf>
    <xf numFmtId="38" fontId="2" fillId="0" borderId="19" xfId="50" applyFont="1" applyBorder="1" applyAlignment="1" applyProtection="1">
      <alignment vertical="center" shrinkToFit="1"/>
      <protection locked="0"/>
    </xf>
    <xf numFmtId="0" fontId="1" fillId="0" borderId="57" xfId="61" applyFont="1" applyBorder="1" applyAlignment="1" applyProtection="1">
      <alignment horizontal="center" vertical="center" shrinkToFit="1"/>
      <protection locked="0"/>
    </xf>
    <xf numFmtId="38" fontId="1" fillId="0" borderId="61" xfId="48" applyFont="1" applyBorder="1" applyAlignment="1" applyProtection="1">
      <alignment vertical="center" shrinkToFit="1"/>
      <protection locked="0"/>
    </xf>
    <xf numFmtId="0" fontId="1" fillId="0" borderId="62" xfId="61" applyFont="1" applyBorder="1" applyAlignment="1" applyProtection="1">
      <alignment horizontal="center" vertical="center" shrinkToFit="1"/>
      <protection locked="0"/>
    </xf>
    <xf numFmtId="38" fontId="2" fillId="0" borderId="61" xfId="50" applyFont="1" applyBorder="1" applyAlignment="1" applyProtection="1">
      <alignment vertical="center" shrinkToFit="1"/>
      <protection locked="0"/>
    </xf>
    <xf numFmtId="0" fontId="1" fillId="0" borderId="63" xfId="61" applyFont="1" applyBorder="1" applyAlignment="1" applyProtection="1">
      <alignment vertical="center" shrinkToFit="1"/>
      <protection locked="0"/>
    </xf>
    <xf numFmtId="0" fontId="1" fillId="0" borderId="57" xfId="61" applyFont="1" applyBorder="1" applyAlignment="1" applyProtection="1">
      <alignment vertical="center" shrinkToFit="1"/>
      <protection locked="0"/>
    </xf>
    <xf numFmtId="38" fontId="2" fillId="0" borderId="64" xfId="50" applyFont="1" applyBorder="1" applyAlignment="1" applyProtection="1">
      <alignment vertical="center" shrinkToFit="1"/>
      <protection locked="0"/>
    </xf>
    <xf numFmtId="0" fontId="2" fillId="0" borderId="65" xfId="61" applyFont="1" applyFill="1" applyBorder="1" applyAlignment="1" applyProtection="1">
      <alignment horizontal="center" vertical="center" shrinkToFit="1"/>
      <protection/>
    </xf>
    <xf numFmtId="0" fontId="2" fillId="0" borderId="26" xfId="61" applyFont="1" applyFill="1" applyBorder="1" applyAlignment="1" applyProtection="1">
      <alignment horizontal="center" vertical="center" shrinkToFit="1"/>
      <protection/>
    </xf>
    <xf numFmtId="0" fontId="2" fillId="0" borderId="29" xfId="61" applyFont="1" applyFill="1" applyBorder="1" applyAlignment="1" applyProtection="1">
      <alignment horizontal="center" vertical="center" shrinkToFit="1"/>
      <protection/>
    </xf>
    <xf numFmtId="0" fontId="2" fillId="0" borderId="29" xfId="61" applyFont="1" applyFill="1" applyBorder="1" applyAlignment="1" applyProtection="1">
      <alignment horizontal="right" vertical="center" shrinkToFit="1"/>
      <protection/>
    </xf>
    <xf numFmtId="0" fontId="2" fillId="0" borderId="66" xfId="61" applyFont="1" applyFill="1" applyBorder="1" applyAlignment="1" applyProtection="1">
      <alignment horizontal="center" vertical="center" shrinkToFit="1"/>
      <protection/>
    </xf>
    <xf numFmtId="0" fontId="2" fillId="0" borderId="60" xfId="61" applyFont="1" applyFill="1" applyBorder="1" applyAlignment="1" applyProtection="1">
      <alignment horizontal="center" vertical="center" shrinkToFit="1"/>
      <protection/>
    </xf>
    <xf numFmtId="0" fontId="2" fillId="0" borderId="67" xfId="61" applyFont="1" applyFill="1" applyBorder="1" applyAlignment="1" applyProtection="1">
      <alignment horizontal="center" vertical="center" shrinkToFit="1"/>
      <protection/>
    </xf>
    <xf numFmtId="0" fontId="2" fillId="0" borderId="39" xfId="61" applyFont="1" applyFill="1" applyBorder="1" applyAlignment="1" applyProtection="1">
      <alignment horizontal="center" vertical="center" shrinkToFit="1"/>
      <protection/>
    </xf>
    <xf numFmtId="0" fontId="2" fillId="0" borderId="30" xfId="61" applyFont="1" applyFill="1" applyBorder="1" applyAlignment="1" applyProtection="1">
      <alignment horizontal="center" vertical="center" shrinkToFit="1"/>
      <protection/>
    </xf>
    <xf numFmtId="0" fontId="2" fillId="0" borderId="68" xfId="61" applyFont="1" applyFill="1" applyBorder="1" applyAlignment="1" applyProtection="1">
      <alignment horizontal="center" vertical="center" shrinkToFit="1"/>
      <protection/>
    </xf>
    <xf numFmtId="38" fontId="2" fillId="0" borderId="20" xfId="50" applyFont="1" applyFill="1" applyBorder="1" applyAlignment="1" applyProtection="1">
      <alignment vertical="center" shrinkToFit="1"/>
      <protection/>
    </xf>
    <xf numFmtId="38" fontId="2" fillId="0" borderId="69" xfId="50" applyFont="1" applyFill="1" applyBorder="1" applyAlignment="1" applyProtection="1">
      <alignment vertical="center" shrinkToFit="1"/>
      <protection locked="0"/>
    </xf>
    <xf numFmtId="38" fontId="2" fillId="33" borderId="18" xfId="50" applyFont="1" applyFill="1" applyBorder="1" applyAlignment="1" applyProtection="1">
      <alignment vertical="center" shrinkToFit="1"/>
      <protection/>
    </xf>
    <xf numFmtId="0" fontId="2" fillId="33" borderId="12" xfId="61" applyFont="1" applyFill="1" applyBorder="1" applyAlignment="1" applyProtection="1">
      <alignment vertical="center" shrinkToFit="1"/>
      <protection/>
    </xf>
    <xf numFmtId="38" fontId="2" fillId="33" borderId="19" xfId="50" applyFont="1" applyFill="1" applyBorder="1" applyAlignment="1" applyProtection="1">
      <alignment vertical="center" shrinkToFit="1"/>
      <protection/>
    </xf>
    <xf numFmtId="0" fontId="1" fillId="0" borderId="37" xfId="61" applyFont="1" applyBorder="1" applyAlignment="1" applyProtection="1">
      <alignment vertical="center" shrinkToFit="1"/>
      <protection/>
    </xf>
    <xf numFmtId="38" fontId="2" fillId="0" borderId="34" xfId="50" applyFont="1" applyBorder="1" applyAlignment="1" applyProtection="1">
      <alignment vertical="center" shrinkToFit="1"/>
      <protection/>
    </xf>
    <xf numFmtId="38" fontId="2" fillId="0" borderId="35" xfId="50" applyFont="1" applyBorder="1" applyAlignment="1" applyProtection="1">
      <alignment vertical="center" shrinkToFit="1"/>
      <protection locked="0"/>
    </xf>
    <xf numFmtId="0" fontId="2" fillId="0" borderId="18" xfId="61" applyFont="1" applyFill="1" applyBorder="1" applyAlignment="1" applyProtection="1">
      <alignment vertical="center" shrinkToFit="1"/>
      <protection/>
    </xf>
    <xf numFmtId="0" fontId="1" fillId="0" borderId="0" xfId="61" applyFont="1" applyFill="1" applyBorder="1" applyAlignment="1" applyProtection="1">
      <alignment vertical="center" shrinkToFit="1"/>
      <protection/>
    </xf>
    <xf numFmtId="38" fontId="5" fillId="0" borderId="70" xfId="50" applyFont="1" applyBorder="1" applyAlignment="1" applyProtection="1">
      <alignment vertical="center" shrinkToFit="1"/>
      <protection locked="0"/>
    </xf>
    <xf numFmtId="38" fontId="5" fillId="0" borderId="28" xfId="50" applyFont="1" applyBorder="1" applyAlignment="1" applyProtection="1">
      <alignment vertical="center" shrinkToFit="1"/>
      <protection locked="0"/>
    </xf>
    <xf numFmtId="0" fontId="2" fillId="0" borderId="16" xfId="61" applyFont="1" applyFill="1" applyBorder="1" applyAlignment="1" applyProtection="1">
      <alignment horizontal="center" vertical="center" shrinkToFit="1"/>
      <protection locked="0"/>
    </xf>
    <xf numFmtId="0" fontId="2" fillId="0" borderId="71" xfId="61" applyFont="1" applyFill="1" applyBorder="1" applyAlignment="1" applyProtection="1">
      <alignment horizontal="center" vertical="center" shrinkToFit="1"/>
      <protection locked="0"/>
    </xf>
    <xf numFmtId="38" fontId="2" fillId="0" borderId="72" xfId="50" applyFont="1" applyBorder="1" applyAlignment="1" applyProtection="1">
      <alignment vertical="center" shrinkToFit="1"/>
      <protection locked="0"/>
    </xf>
    <xf numFmtId="38" fontId="2" fillId="0" borderId="73" xfId="50" applyFont="1" applyBorder="1" applyAlignment="1" applyProtection="1">
      <alignment vertical="center" shrinkToFit="1"/>
      <protection locked="0"/>
    </xf>
    <xf numFmtId="38" fontId="2" fillId="0" borderId="0" xfId="50" applyFont="1" applyFill="1" applyBorder="1" applyAlignment="1" applyProtection="1">
      <alignment vertical="center" shrinkToFit="1"/>
      <protection/>
    </xf>
    <xf numFmtId="0" fontId="2" fillId="0" borderId="11" xfId="61" applyFont="1" applyFill="1" applyBorder="1" applyAlignment="1">
      <alignment vertical="center" shrinkToFit="1"/>
      <protection/>
    </xf>
    <xf numFmtId="0" fontId="2" fillId="34" borderId="11" xfId="61" applyFont="1" applyFill="1" applyBorder="1" applyAlignment="1">
      <alignment vertical="center" shrinkToFit="1"/>
      <protection/>
    </xf>
    <xf numFmtId="38" fontId="2" fillId="0" borderId="10" xfId="50" applyFont="1" applyFill="1" applyBorder="1" applyAlignment="1" applyProtection="1">
      <alignment horizontal="center" vertical="center" shrinkToFit="1"/>
      <protection/>
    </xf>
    <xf numFmtId="176" fontId="2" fillId="0" borderId="68" xfId="50" applyNumberFormat="1" applyFont="1" applyFill="1" applyBorder="1" applyAlignment="1" applyProtection="1">
      <alignment horizontal="center" vertical="center" shrinkToFit="1"/>
      <protection locked="0"/>
    </xf>
    <xf numFmtId="176" fontId="2" fillId="0" borderId="56" xfId="50" applyNumberFormat="1" applyFont="1" applyFill="1" applyBorder="1" applyAlignment="1" applyProtection="1">
      <alignment horizontal="center" vertical="center" shrinkToFit="1"/>
      <protection locked="0"/>
    </xf>
    <xf numFmtId="176" fontId="2" fillId="0" borderId="74" xfId="50" applyNumberFormat="1" applyFont="1" applyFill="1" applyBorder="1" applyAlignment="1" applyProtection="1">
      <alignment horizontal="center" vertical="center" shrinkToFit="1"/>
      <protection locked="0"/>
    </xf>
    <xf numFmtId="38" fontId="2" fillId="0" borderId="68" xfId="50" applyFont="1" applyFill="1" applyBorder="1" applyAlignment="1" applyProtection="1">
      <alignment horizontal="center" vertical="center" shrinkToFit="1"/>
      <protection locked="0"/>
    </xf>
    <xf numFmtId="38" fontId="2" fillId="0" borderId="56" xfId="50" applyFont="1" applyFill="1" applyBorder="1" applyAlignment="1" applyProtection="1">
      <alignment horizontal="center" vertical="center" shrinkToFit="1"/>
      <protection locked="0"/>
    </xf>
    <xf numFmtId="38" fontId="2" fillId="0" borderId="74" xfId="50" applyFont="1" applyFill="1" applyBorder="1" applyAlignment="1" applyProtection="1">
      <alignment horizontal="center" vertical="center" shrinkToFit="1"/>
      <protection locked="0"/>
    </xf>
    <xf numFmtId="0" fontId="2" fillId="0" borderId="75" xfId="61" applyFont="1" applyFill="1" applyBorder="1" applyAlignment="1" applyProtection="1">
      <alignment horizontal="center" vertical="center" shrinkToFit="1"/>
      <protection/>
    </xf>
    <xf numFmtId="0" fontId="2" fillId="0" borderId="76" xfId="61" applyFont="1" applyFill="1" applyBorder="1" applyAlignment="1" applyProtection="1">
      <alignment horizontal="center" vertical="center" shrinkToFit="1"/>
      <protection/>
    </xf>
    <xf numFmtId="38" fontId="1" fillId="0" borderId="68" xfId="50" applyFont="1" applyFill="1" applyBorder="1" applyAlignment="1" applyProtection="1">
      <alignment horizontal="center" vertical="center" shrinkToFit="1"/>
      <protection locked="0"/>
    </xf>
    <xf numFmtId="38" fontId="2" fillId="0" borderId="77" xfId="50" applyFont="1" applyFill="1" applyBorder="1" applyAlignment="1" applyProtection="1">
      <alignment vertical="center" wrapText="1" shrinkToFit="1"/>
      <protection/>
    </xf>
    <xf numFmtId="38" fontId="2" fillId="0" borderId="78" xfId="50" applyFont="1" applyFill="1" applyBorder="1" applyAlignment="1" applyProtection="1">
      <alignment vertical="center" shrinkToFit="1"/>
      <protection/>
    </xf>
    <xf numFmtId="0" fontId="2" fillId="0" borderId="79" xfId="61" applyFont="1" applyFill="1" applyBorder="1" applyAlignment="1" applyProtection="1">
      <alignment horizontal="center" vertical="center" shrinkToFit="1"/>
      <protection/>
    </xf>
    <xf numFmtId="0" fontId="2" fillId="0" borderId="80" xfId="61" applyFont="1" applyFill="1" applyBorder="1" applyAlignment="1" applyProtection="1">
      <alignment horizontal="center" vertical="center" shrinkToFit="1"/>
      <protection/>
    </xf>
    <xf numFmtId="0" fontId="2" fillId="0" borderId="81" xfId="61" applyFont="1" applyFill="1" applyBorder="1" applyAlignment="1" applyProtection="1">
      <alignment horizontal="center" vertical="center" shrinkToFit="1"/>
      <protection/>
    </xf>
    <xf numFmtId="0" fontId="2" fillId="0" borderId="82" xfId="61" applyFont="1" applyFill="1" applyBorder="1" applyAlignment="1" applyProtection="1">
      <alignment horizontal="center" vertical="center" shrinkToFit="1"/>
      <protection/>
    </xf>
    <xf numFmtId="38" fontId="2" fillId="34" borderId="20" xfId="50" applyFont="1" applyFill="1" applyBorder="1" applyAlignment="1" applyProtection="1">
      <alignment horizontal="center" vertical="center" shrinkToFit="1"/>
      <protection/>
    </xf>
    <xf numFmtId="38" fontId="2" fillId="34" borderId="69" xfId="50" applyFont="1" applyFill="1" applyBorder="1" applyAlignment="1" applyProtection="1">
      <alignment horizontal="center" vertical="center" shrinkToFit="1"/>
      <protection/>
    </xf>
    <xf numFmtId="38" fontId="2" fillId="0" borderId="10" xfId="50" applyFont="1" applyBorder="1" applyAlignment="1" applyProtection="1">
      <alignment horizontal="center" vertical="center" shrinkToFit="1"/>
      <protection/>
    </xf>
    <xf numFmtId="176" fontId="11" fillId="0" borderId="10" xfId="50" applyNumberFormat="1" applyFont="1" applyBorder="1" applyAlignment="1" applyProtection="1">
      <alignment horizontal="center" vertical="center" shrinkToFit="1"/>
      <protection locked="0"/>
    </xf>
    <xf numFmtId="38" fontId="11" fillId="0" borderId="10" xfId="50" applyFont="1" applyBorder="1" applyAlignment="1" applyProtection="1">
      <alignment horizontal="center" vertical="center" shrinkToFit="1"/>
      <protection locked="0"/>
    </xf>
    <xf numFmtId="0" fontId="1" fillId="0" borderId="83" xfId="61" applyFont="1" applyBorder="1" applyAlignment="1" applyProtection="1">
      <alignment horizontal="left" vertical="center" shrinkToFit="1"/>
      <protection/>
    </xf>
    <xf numFmtId="0" fontId="10" fillId="0" borderId="84" xfId="61" applyFont="1" applyBorder="1" applyAlignment="1" applyProtection="1">
      <alignment horizontal="center" vertical="center" shrinkToFit="1"/>
      <protection/>
    </xf>
    <xf numFmtId="0" fontId="10" fillId="0" borderId="85" xfId="61" applyFont="1" applyBorder="1" applyAlignment="1" applyProtection="1">
      <alignment horizontal="center" vertical="center" shrinkToFit="1"/>
      <protection/>
    </xf>
    <xf numFmtId="0" fontId="10" fillId="0" borderId="86" xfId="61" applyFont="1" applyBorder="1" applyAlignment="1" applyProtection="1">
      <alignment horizontal="center" vertical="center" shrinkToFit="1"/>
      <protection/>
    </xf>
    <xf numFmtId="38" fontId="5" fillId="0" borderId="87" xfId="61" applyNumberFormat="1" applyFont="1" applyBorder="1" applyAlignment="1" applyProtection="1">
      <alignment horizontal="center" vertical="center" shrinkToFit="1"/>
      <protection/>
    </xf>
    <xf numFmtId="38" fontId="5" fillId="0" borderId="88" xfId="61" applyNumberFormat="1" applyFont="1" applyBorder="1" applyAlignment="1" applyProtection="1">
      <alignment horizontal="center" vertical="center" shrinkToFit="1"/>
      <protection/>
    </xf>
    <xf numFmtId="0" fontId="1" fillId="0" borderId="89" xfId="61" applyFont="1" applyBorder="1" applyAlignment="1" applyProtection="1">
      <alignment horizontal="center" vertical="center" shrinkToFit="1"/>
      <protection/>
    </xf>
    <xf numFmtId="0" fontId="1" fillId="0" borderId="90" xfId="61" applyFont="1" applyBorder="1" applyAlignment="1" applyProtection="1">
      <alignment horizontal="center" vertical="center" shrinkToFit="1"/>
      <protection/>
    </xf>
    <xf numFmtId="0" fontId="8" fillId="0" borderId="91" xfId="61" applyFont="1" applyBorder="1" applyAlignment="1" applyProtection="1">
      <alignment horizontal="center" vertical="center" wrapText="1" shrinkToFit="1"/>
      <protection/>
    </xf>
    <xf numFmtId="0" fontId="8" fillId="0" borderId="92" xfId="61" applyFont="1" applyBorder="1" applyAlignment="1" applyProtection="1">
      <alignment horizontal="center" vertical="center" wrapText="1" shrinkToFit="1"/>
      <protection/>
    </xf>
    <xf numFmtId="0" fontId="8" fillId="0" borderId="93" xfId="61" applyFont="1" applyBorder="1" applyAlignment="1" applyProtection="1">
      <alignment horizontal="center" vertical="center" wrapText="1" shrinkToFit="1"/>
      <protection/>
    </xf>
    <xf numFmtId="0" fontId="8" fillId="0" borderId="94" xfId="61" applyFont="1" applyBorder="1" applyAlignment="1" applyProtection="1">
      <alignment horizontal="center" vertical="center" wrapText="1" shrinkToFit="1"/>
      <protection/>
    </xf>
    <xf numFmtId="0" fontId="5" fillId="35" borderId="56" xfId="61" applyFont="1" applyFill="1" applyBorder="1" applyAlignment="1" applyProtection="1">
      <alignment horizontal="center" vertical="center" shrinkToFit="1"/>
      <protection/>
    </xf>
    <xf numFmtId="0" fontId="5" fillId="35" borderId="62" xfId="61" applyFont="1" applyFill="1" applyBorder="1" applyAlignment="1" applyProtection="1">
      <alignment horizontal="center" vertical="center" shrinkToFit="1"/>
      <protection/>
    </xf>
    <xf numFmtId="0" fontId="5" fillId="35" borderId="74" xfId="61" applyFont="1" applyFill="1" applyBorder="1" applyAlignment="1" applyProtection="1">
      <alignment horizontal="center" vertical="center" shrinkToFit="1"/>
      <protection/>
    </xf>
    <xf numFmtId="0" fontId="5" fillId="35" borderId="10" xfId="61" applyFont="1" applyFill="1" applyBorder="1" applyAlignment="1" applyProtection="1">
      <alignment horizontal="center" vertical="center" shrinkToFit="1"/>
      <protection/>
    </xf>
    <xf numFmtId="0" fontId="5" fillId="35" borderId="95" xfId="61" applyFont="1" applyFill="1" applyBorder="1" applyAlignment="1" applyProtection="1">
      <alignment horizontal="center" vertical="center" shrinkToFit="1"/>
      <protection/>
    </xf>
    <xf numFmtId="0" fontId="9" fillId="35" borderId="56" xfId="61" applyFont="1" applyFill="1" applyBorder="1" applyAlignment="1" applyProtection="1">
      <alignment horizontal="center" vertical="center" shrinkToFit="1"/>
      <protection/>
    </xf>
    <xf numFmtId="0" fontId="9" fillId="35" borderId="62" xfId="6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tabSelected="1" zoomScale="85" zoomScaleNormal="85" zoomScaleSheetLayoutView="40" zoomScalePageLayoutView="0" workbookViewId="0" topLeftCell="A1">
      <selection activeCell="B2" sqref="B2:D2"/>
    </sheetView>
  </sheetViews>
  <sheetFormatPr defaultColWidth="9.140625" defaultRowHeight="15"/>
  <cols>
    <col min="1" max="2" width="19.421875" style="8" customWidth="1"/>
    <col min="3" max="3" width="10.140625" style="2" customWidth="1"/>
    <col min="4" max="4" width="10.140625" style="8" customWidth="1"/>
    <col min="5" max="5" width="19.421875" style="8" customWidth="1"/>
    <col min="6" max="6" width="10.140625" style="2" customWidth="1"/>
    <col min="7" max="7" width="10.140625" style="8" customWidth="1"/>
    <col min="8" max="8" width="19.421875" style="8" customWidth="1"/>
    <col min="9" max="9" width="10.140625" style="2" customWidth="1"/>
    <col min="10" max="10" width="10.140625" style="8" customWidth="1"/>
    <col min="11" max="11" width="19.421875" style="8" customWidth="1"/>
    <col min="12" max="12" width="10.140625" style="2" customWidth="1"/>
    <col min="13" max="13" width="10.140625" style="8" customWidth="1"/>
    <col min="14" max="14" width="19.421875" style="8" customWidth="1"/>
    <col min="15" max="15" width="10.140625" style="2" customWidth="1"/>
    <col min="16" max="16" width="10.140625" style="8" customWidth="1"/>
    <col min="17" max="16384" width="9.00390625" style="8" customWidth="1"/>
  </cols>
  <sheetData>
    <row r="1" spans="2:11" s="2" customFormat="1" ht="18.75" customHeight="1">
      <c r="B1" s="139" t="s">
        <v>0</v>
      </c>
      <c r="C1" s="139"/>
      <c r="D1" s="139"/>
      <c r="E1" s="139" t="s">
        <v>1</v>
      </c>
      <c r="F1" s="139"/>
      <c r="G1" s="139"/>
      <c r="H1" s="1" t="s">
        <v>2</v>
      </c>
      <c r="I1" s="139" t="s">
        <v>3</v>
      </c>
      <c r="J1" s="139"/>
      <c r="K1" s="1" t="s">
        <v>4</v>
      </c>
    </row>
    <row r="2" spans="2:11" s="2" customFormat="1" ht="39" customHeight="1">
      <c r="B2" s="140"/>
      <c r="C2" s="141"/>
      <c r="D2" s="142"/>
      <c r="E2" s="143"/>
      <c r="F2" s="144"/>
      <c r="G2" s="145"/>
      <c r="H2" s="3"/>
      <c r="I2" s="148"/>
      <c r="J2" s="145"/>
      <c r="K2" s="4">
        <f>D176+G176+J176+M176+P176</f>
        <v>0</v>
      </c>
    </row>
    <row r="3" s="2" customFormat="1" ht="13.5"/>
    <row r="4" s="2" customFormat="1" ht="13.5">
      <c r="A4" s="2" t="s">
        <v>5</v>
      </c>
    </row>
    <row r="5" s="2" customFormat="1" ht="13.5">
      <c r="A5" s="7" t="s">
        <v>354</v>
      </c>
    </row>
    <row r="6" spans="1:16" ht="13.5">
      <c r="A6" s="149" t="s">
        <v>6</v>
      </c>
      <c r="B6" s="146" t="s">
        <v>7</v>
      </c>
      <c r="C6" s="146"/>
      <c r="D6" s="151"/>
      <c r="E6" s="146" t="s">
        <v>8</v>
      </c>
      <c r="F6" s="146"/>
      <c r="G6" s="146"/>
      <c r="H6" s="153" t="s">
        <v>9</v>
      </c>
      <c r="I6" s="146"/>
      <c r="J6" s="151"/>
      <c r="K6" s="146" t="s">
        <v>10</v>
      </c>
      <c r="L6" s="146"/>
      <c r="M6" s="146"/>
      <c r="N6" s="146" t="s">
        <v>11</v>
      </c>
      <c r="O6" s="146"/>
      <c r="P6" s="146"/>
    </row>
    <row r="7" spans="1:16" ht="20.25" customHeight="1">
      <c r="A7" s="150"/>
      <c r="B7" s="147"/>
      <c r="C7" s="147"/>
      <c r="D7" s="152"/>
      <c r="E7" s="147"/>
      <c r="F7" s="147"/>
      <c r="G7" s="147"/>
      <c r="H7" s="154"/>
      <c r="I7" s="147"/>
      <c r="J7" s="152"/>
      <c r="K7" s="147"/>
      <c r="L7" s="147"/>
      <c r="M7" s="147"/>
      <c r="N7" s="147"/>
      <c r="O7" s="147"/>
      <c r="P7" s="147"/>
    </row>
    <row r="8" spans="1:16" ht="13.5">
      <c r="A8" s="9"/>
      <c r="B8" s="10"/>
      <c r="C8" s="11" t="s">
        <v>315</v>
      </c>
      <c r="D8" s="66" t="s">
        <v>316</v>
      </c>
      <c r="E8" s="10"/>
      <c r="F8" s="11" t="s">
        <v>315</v>
      </c>
      <c r="G8" s="12" t="s">
        <v>316</v>
      </c>
      <c r="H8" s="65"/>
      <c r="I8" s="11" t="s">
        <v>315</v>
      </c>
      <c r="J8" s="12" t="s">
        <v>316</v>
      </c>
      <c r="K8" s="65"/>
      <c r="L8" s="11" t="s">
        <v>315</v>
      </c>
      <c r="M8" s="12" t="s">
        <v>316</v>
      </c>
      <c r="N8" s="10"/>
      <c r="O8" s="11" t="s">
        <v>315</v>
      </c>
      <c r="P8" s="12" t="s">
        <v>316</v>
      </c>
    </row>
    <row r="9" spans="1:16" ht="13.5">
      <c r="A9" s="13" t="s">
        <v>12</v>
      </c>
      <c r="B9" s="6" t="s">
        <v>338</v>
      </c>
      <c r="C9" s="14">
        <v>2700</v>
      </c>
      <c r="D9" s="16"/>
      <c r="E9" s="5" t="s">
        <v>13</v>
      </c>
      <c r="F9" s="14">
        <v>700</v>
      </c>
      <c r="G9" s="15"/>
      <c r="H9" s="6" t="s">
        <v>14</v>
      </c>
      <c r="I9" s="14">
        <v>130</v>
      </c>
      <c r="J9" s="15"/>
      <c r="K9" s="5" t="s">
        <v>28</v>
      </c>
      <c r="L9" s="14">
        <v>100</v>
      </c>
      <c r="M9" s="15"/>
      <c r="N9" s="5" t="s">
        <v>15</v>
      </c>
      <c r="O9" s="14">
        <v>1000</v>
      </c>
      <c r="P9" s="15"/>
    </row>
    <row r="10" spans="1:16" ht="13.5">
      <c r="A10" s="13"/>
      <c r="B10" s="6" t="s">
        <v>339</v>
      </c>
      <c r="C10" s="14">
        <v>3030</v>
      </c>
      <c r="D10" s="16"/>
      <c r="E10" s="5" t="s">
        <v>200</v>
      </c>
      <c r="F10" s="14">
        <v>690</v>
      </c>
      <c r="G10" s="15"/>
      <c r="H10" s="20" t="s">
        <v>18</v>
      </c>
      <c r="I10" s="17">
        <v>100</v>
      </c>
      <c r="J10" s="15"/>
      <c r="K10" s="5" t="s">
        <v>251</v>
      </c>
      <c r="L10" s="14">
        <v>100</v>
      </c>
      <c r="M10" s="15"/>
      <c r="N10" s="5" t="s">
        <v>190</v>
      </c>
      <c r="O10" s="14">
        <v>590</v>
      </c>
      <c r="P10" s="15"/>
    </row>
    <row r="11" spans="1:16" ht="13.5">
      <c r="A11" s="13"/>
      <c r="B11" s="6" t="s">
        <v>331</v>
      </c>
      <c r="C11" s="14">
        <v>5720</v>
      </c>
      <c r="D11" s="16"/>
      <c r="E11" s="18" t="s">
        <v>17</v>
      </c>
      <c r="F11" s="17">
        <v>360</v>
      </c>
      <c r="G11" s="15"/>
      <c r="H11" s="6" t="s">
        <v>21</v>
      </c>
      <c r="I11" s="17">
        <v>120</v>
      </c>
      <c r="J11" s="15"/>
      <c r="K11" s="5" t="s">
        <v>252</v>
      </c>
      <c r="L11" s="14">
        <v>50</v>
      </c>
      <c r="M11" s="15"/>
      <c r="N11" s="5" t="s">
        <v>19</v>
      </c>
      <c r="O11" s="14">
        <v>600</v>
      </c>
      <c r="P11" s="15"/>
    </row>
    <row r="12" spans="1:16" ht="13.5">
      <c r="A12" s="13"/>
      <c r="B12" s="22" t="s">
        <v>24</v>
      </c>
      <c r="C12" s="14">
        <v>3820</v>
      </c>
      <c r="D12" s="16"/>
      <c r="E12" s="5" t="s">
        <v>20</v>
      </c>
      <c r="F12" s="14">
        <v>530</v>
      </c>
      <c r="G12" s="15"/>
      <c r="H12" s="6" t="s">
        <v>22</v>
      </c>
      <c r="I12" s="17">
        <v>120</v>
      </c>
      <c r="J12" s="15"/>
      <c r="K12" s="5" t="s">
        <v>31</v>
      </c>
      <c r="L12" s="14">
        <v>50</v>
      </c>
      <c r="M12" s="15"/>
      <c r="N12" s="5" t="s">
        <v>191</v>
      </c>
      <c r="O12" s="14">
        <v>1370</v>
      </c>
      <c r="P12" s="15"/>
    </row>
    <row r="13" spans="1:16" ht="13.5">
      <c r="A13" s="13"/>
      <c r="B13" s="6" t="s">
        <v>296</v>
      </c>
      <c r="C13" s="14">
        <v>2000</v>
      </c>
      <c r="D13" s="16"/>
      <c r="E13" s="5" t="s">
        <v>27</v>
      </c>
      <c r="F13" s="14">
        <v>390</v>
      </c>
      <c r="G13" s="15"/>
      <c r="H13" s="6" t="s">
        <v>25</v>
      </c>
      <c r="I13" s="17">
        <v>520</v>
      </c>
      <c r="J13" s="15"/>
      <c r="K13" s="5" t="s">
        <v>275</v>
      </c>
      <c r="L13" s="14">
        <v>50</v>
      </c>
      <c r="M13" s="15"/>
      <c r="N13" s="5" t="s">
        <v>192</v>
      </c>
      <c r="O13" s="14">
        <v>280</v>
      </c>
      <c r="P13" s="15"/>
    </row>
    <row r="14" spans="1:16" ht="13.5">
      <c r="A14" s="13"/>
      <c r="B14" s="22" t="s">
        <v>175</v>
      </c>
      <c r="C14" s="14">
        <v>3200</v>
      </c>
      <c r="D14" s="16"/>
      <c r="E14" s="25" t="s">
        <v>30</v>
      </c>
      <c r="F14" s="14">
        <v>750</v>
      </c>
      <c r="G14" s="15"/>
      <c r="H14" s="6"/>
      <c r="I14" s="14"/>
      <c r="J14" s="23"/>
      <c r="K14" s="5" t="s">
        <v>284</v>
      </c>
      <c r="L14" s="14">
        <v>30</v>
      </c>
      <c r="M14" s="15"/>
      <c r="N14" s="5" t="s">
        <v>255</v>
      </c>
      <c r="O14" s="14">
        <v>590</v>
      </c>
      <c r="P14" s="15"/>
    </row>
    <row r="15" spans="1:16" ht="13.5">
      <c r="A15" s="13"/>
      <c r="B15" s="6" t="s">
        <v>317</v>
      </c>
      <c r="C15" s="14">
        <v>3510</v>
      </c>
      <c r="D15" s="16"/>
      <c r="E15" s="25" t="s">
        <v>32</v>
      </c>
      <c r="F15" s="14">
        <v>450</v>
      </c>
      <c r="G15" s="15"/>
      <c r="H15" s="6"/>
      <c r="I15" s="14"/>
      <c r="J15" s="23"/>
      <c r="K15" s="5" t="s">
        <v>302</v>
      </c>
      <c r="L15" s="14">
        <v>70</v>
      </c>
      <c r="M15" s="15"/>
      <c r="N15" s="5" t="s">
        <v>23</v>
      </c>
      <c r="O15" s="14">
        <v>780</v>
      </c>
      <c r="P15" s="15"/>
    </row>
    <row r="16" spans="1:16" ht="13.5">
      <c r="A16" s="13"/>
      <c r="B16" s="22" t="s">
        <v>279</v>
      </c>
      <c r="C16" s="14">
        <v>3280</v>
      </c>
      <c r="D16" s="16"/>
      <c r="E16" s="5" t="s">
        <v>33</v>
      </c>
      <c r="F16" s="14">
        <v>250</v>
      </c>
      <c r="G16" s="15"/>
      <c r="H16" s="6"/>
      <c r="I16" s="17"/>
      <c r="J16" s="15"/>
      <c r="K16" s="5" t="s">
        <v>303</v>
      </c>
      <c r="L16" s="14">
        <v>50</v>
      </c>
      <c r="M16" s="15"/>
      <c r="N16" s="5" t="s">
        <v>318</v>
      </c>
      <c r="O16" s="14">
        <v>270</v>
      </c>
      <c r="P16" s="15"/>
    </row>
    <row r="17" spans="1:16" ht="13.5">
      <c r="A17" s="13"/>
      <c r="B17" s="22" t="s">
        <v>278</v>
      </c>
      <c r="C17" s="14">
        <v>2970</v>
      </c>
      <c r="D17" s="16"/>
      <c r="E17" s="5" t="s">
        <v>299</v>
      </c>
      <c r="F17" s="14">
        <v>400</v>
      </c>
      <c r="G17" s="15"/>
      <c r="H17" s="123"/>
      <c r="I17" s="122"/>
      <c r="J17" s="124"/>
      <c r="K17" s="5" t="s">
        <v>304</v>
      </c>
      <c r="L17" s="14">
        <v>120</v>
      </c>
      <c r="M17" s="15"/>
      <c r="N17" s="5" t="s">
        <v>326</v>
      </c>
      <c r="O17" s="14">
        <v>260</v>
      </c>
      <c r="P17" s="15"/>
    </row>
    <row r="18" spans="1:16" ht="13.5">
      <c r="A18" s="13"/>
      <c r="B18" s="22" t="s">
        <v>42</v>
      </c>
      <c r="C18" s="14">
        <v>3080</v>
      </c>
      <c r="D18" s="16"/>
      <c r="E18" s="5" t="s">
        <v>35</v>
      </c>
      <c r="F18" s="14">
        <v>700</v>
      </c>
      <c r="G18" s="15"/>
      <c r="H18" s="6"/>
      <c r="I18" s="14"/>
      <c r="J18" s="70"/>
      <c r="K18" s="5" t="s">
        <v>305</v>
      </c>
      <c r="L18" s="14">
        <v>50</v>
      </c>
      <c r="M18" s="15"/>
      <c r="N18" s="5" t="s">
        <v>193</v>
      </c>
      <c r="O18" s="14">
        <v>430</v>
      </c>
      <c r="P18" s="15"/>
    </row>
    <row r="19" spans="1:16" ht="13.5">
      <c r="A19" s="13"/>
      <c r="B19" s="6" t="s">
        <v>345</v>
      </c>
      <c r="C19" s="14">
        <v>2690</v>
      </c>
      <c r="D19" s="16"/>
      <c r="E19" s="5" t="s">
        <v>309</v>
      </c>
      <c r="F19" s="14">
        <v>600</v>
      </c>
      <c r="G19" s="15"/>
      <c r="H19" s="6"/>
      <c r="I19" s="14"/>
      <c r="J19" s="14"/>
      <c r="K19" s="5" t="s">
        <v>306</v>
      </c>
      <c r="L19" s="14">
        <v>50</v>
      </c>
      <c r="M19" s="15"/>
      <c r="N19" s="5" t="s">
        <v>29</v>
      </c>
      <c r="O19" s="14">
        <v>340</v>
      </c>
      <c r="P19" s="15"/>
    </row>
    <row r="20" spans="1:16" ht="13.5">
      <c r="A20" s="13"/>
      <c r="B20" s="22" t="s">
        <v>340</v>
      </c>
      <c r="C20" s="14">
        <v>1850</v>
      </c>
      <c r="D20" s="16"/>
      <c r="E20" s="5" t="s">
        <v>37</v>
      </c>
      <c r="F20" s="14">
        <v>260</v>
      </c>
      <c r="G20" s="15"/>
      <c r="H20" s="6"/>
      <c r="I20" s="14"/>
      <c r="J20" s="14"/>
      <c r="K20" s="5" t="s">
        <v>328</v>
      </c>
      <c r="L20" s="14">
        <v>100</v>
      </c>
      <c r="M20" s="15"/>
      <c r="N20" s="5" t="s">
        <v>194</v>
      </c>
      <c r="O20" s="17">
        <v>700</v>
      </c>
      <c r="P20" s="15"/>
    </row>
    <row r="21" spans="1:16" ht="13.5">
      <c r="A21" s="13"/>
      <c r="B21" s="22" t="s">
        <v>332</v>
      </c>
      <c r="C21" s="14">
        <v>5390</v>
      </c>
      <c r="D21" s="16"/>
      <c r="E21" s="5" t="s">
        <v>300</v>
      </c>
      <c r="F21" s="14">
        <v>750</v>
      </c>
      <c r="G21" s="15"/>
      <c r="H21" s="6"/>
      <c r="I21" s="14"/>
      <c r="J21" s="14"/>
      <c r="K21" s="5" t="s">
        <v>334</v>
      </c>
      <c r="L21" s="14">
        <v>900</v>
      </c>
      <c r="M21" s="15"/>
      <c r="N21" s="5" t="s">
        <v>246</v>
      </c>
      <c r="O21" s="17">
        <v>1400</v>
      </c>
      <c r="P21" s="15"/>
    </row>
    <row r="22" spans="1:16" ht="13.5">
      <c r="A22" s="13"/>
      <c r="B22" s="6" t="s">
        <v>215</v>
      </c>
      <c r="C22" s="14">
        <v>2730</v>
      </c>
      <c r="D22" s="16"/>
      <c r="E22" s="5" t="s">
        <v>290</v>
      </c>
      <c r="F22" s="14">
        <v>400</v>
      </c>
      <c r="G22" s="15"/>
      <c r="H22" s="6"/>
      <c r="I22" s="14"/>
      <c r="J22" s="14"/>
      <c r="K22" s="5" t="s">
        <v>335</v>
      </c>
      <c r="L22" s="14">
        <v>70</v>
      </c>
      <c r="M22" s="15"/>
      <c r="N22" s="5" t="s">
        <v>195</v>
      </c>
      <c r="O22" s="17">
        <v>900</v>
      </c>
      <c r="P22" s="15"/>
    </row>
    <row r="23" spans="1:16" ht="13.5">
      <c r="A23" s="13"/>
      <c r="B23" s="6" t="s">
        <v>280</v>
      </c>
      <c r="C23" s="14">
        <v>3060</v>
      </c>
      <c r="D23" s="16"/>
      <c r="E23" s="5" t="s">
        <v>40</v>
      </c>
      <c r="F23" s="14">
        <v>520</v>
      </c>
      <c r="G23" s="15"/>
      <c r="H23" s="6"/>
      <c r="I23" s="14"/>
      <c r="J23" s="14"/>
      <c r="K23" s="5" t="s">
        <v>336</v>
      </c>
      <c r="L23" s="14">
        <v>470</v>
      </c>
      <c r="M23" s="15"/>
      <c r="N23" s="5" t="s">
        <v>276</v>
      </c>
      <c r="O23" s="17">
        <v>530</v>
      </c>
      <c r="P23" s="15"/>
    </row>
    <row r="24" spans="1:16" ht="13.5">
      <c r="A24" s="13"/>
      <c r="B24" s="22" t="s">
        <v>297</v>
      </c>
      <c r="C24" s="14">
        <v>2930</v>
      </c>
      <c r="D24" s="16"/>
      <c r="E24" s="5" t="s">
        <v>346</v>
      </c>
      <c r="F24" s="14">
        <v>700</v>
      </c>
      <c r="G24" s="19"/>
      <c r="H24" s="6"/>
      <c r="I24" s="14"/>
      <c r="J24" s="27"/>
      <c r="K24" s="5" t="s">
        <v>348</v>
      </c>
      <c r="L24" s="14">
        <v>140</v>
      </c>
      <c r="M24" s="15"/>
      <c r="N24" s="5" t="s">
        <v>34</v>
      </c>
      <c r="O24" s="17">
        <v>740</v>
      </c>
      <c r="P24" s="15"/>
    </row>
    <row r="25" spans="1:16" ht="13.5">
      <c r="A25" s="13"/>
      <c r="B25" s="22" t="s">
        <v>41</v>
      </c>
      <c r="C25" s="14">
        <v>3700</v>
      </c>
      <c r="D25" s="16"/>
      <c r="E25" s="5" t="s">
        <v>347</v>
      </c>
      <c r="F25" s="14">
        <v>2050</v>
      </c>
      <c r="G25" s="19"/>
      <c r="H25" s="6"/>
      <c r="I25" s="14"/>
      <c r="J25" s="21"/>
      <c r="K25" s="5"/>
      <c r="L25" s="14"/>
      <c r="M25" s="24"/>
      <c r="N25" s="5" t="s">
        <v>36</v>
      </c>
      <c r="O25" s="17">
        <v>800</v>
      </c>
      <c r="P25" s="15"/>
    </row>
    <row r="26" spans="1:16" ht="13.5">
      <c r="A26" s="13"/>
      <c r="B26" s="6" t="s">
        <v>172</v>
      </c>
      <c r="C26" s="14">
        <v>1250</v>
      </c>
      <c r="D26" s="16"/>
      <c r="E26" s="5" t="s">
        <v>341</v>
      </c>
      <c r="F26" s="14">
        <v>2110</v>
      </c>
      <c r="G26" s="19"/>
      <c r="H26" s="6"/>
      <c r="I26" s="14"/>
      <c r="J26" s="21"/>
      <c r="K26" s="5"/>
      <c r="L26" s="14"/>
      <c r="M26" s="24"/>
      <c r="N26" s="5" t="s">
        <v>256</v>
      </c>
      <c r="O26" s="17">
        <v>570</v>
      </c>
      <c r="P26" s="15"/>
    </row>
    <row r="27" spans="1:16" ht="13.5">
      <c r="A27" s="13"/>
      <c r="B27" s="6" t="s">
        <v>180</v>
      </c>
      <c r="C27" s="14">
        <v>2440</v>
      </c>
      <c r="D27" s="16"/>
      <c r="E27" s="5"/>
      <c r="F27" s="14"/>
      <c r="G27" s="26"/>
      <c r="H27" s="6"/>
      <c r="I27" s="14"/>
      <c r="J27" s="27"/>
      <c r="K27" s="5"/>
      <c r="L27" s="14"/>
      <c r="M27" s="24"/>
      <c r="N27" s="5" t="s">
        <v>196</v>
      </c>
      <c r="O27" s="17">
        <v>880</v>
      </c>
      <c r="P27" s="15"/>
    </row>
    <row r="28" spans="1:16" ht="13.5">
      <c r="A28" s="13"/>
      <c r="B28" s="8" t="s">
        <v>181</v>
      </c>
      <c r="C28" s="14">
        <v>2300</v>
      </c>
      <c r="D28" s="16"/>
      <c r="E28" s="5"/>
      <c r="F28" s="14"/>
      <c r="G28" s="26"/>
      <c r="H28" s="6"/>
      <c r="I28" s="14"/>
      <c r="J28" s="27"/>
      <c r="K28" s="5"/>
      <c r="L28" s="14"/>
      <c r="M28" s="24"/>
      <c r="N28" s="5" t="s">
        <v>197</v>
      </c>
      <c r="O28" s="17">
        <v>1180</v>
      </c>
      <c r="P28" s="15"/>
    </row>
    <row r="29" spans="1:16" ht="13.5">
      <c r="A29" s="13"/>
      <c r="B29" s="6" t="s">
        <v>182</v>
      </c>
      <c r="C29" s="14">
        <v>3150</v>
      </c>
      <c r="D29" s="16"/>
      <c r="E29" s="5"/>
      <c r="F29" s="14"/>
      <c r="G29" s="26"/>
      <c r="H29" s="6"/>
      <c r="I29" s="14"/>
      <c r="J29" s="27"/>
      <c r="K29" s="5"/>
      <c r="L29" s="14"/>
      <c r="M29" s="24"/>
      <c r="N29" s="5" t="s">
        <v>198</v>
      </c>
      <c r="O29" s="17">
        <v>920</v>
      </c>
      <c r="P29" s="15"/>
    </row>
    <row r="30" spans="1:16" ht="13.5">
      <c r="A30" s="13"/>
      <c r="B30" s="6" t="s">
        <v>310</v>
      </c>
      <c r="C30" s="14">
        <v>1870</v>
      </c>
      <c r="D30" s="16"/>
      <c r="E30" s="5"/>
      <c r="F30" s="14"/>
      <c r="G30" s="26"/>
      <c r="H30" s="6"/>
      <c r="I30" s="14"/>
      <c r="J30" s="27"/>
      <c r="K30" s="5"/>
      <c r="L30" s="14"/>
      <c r="M30" s="24"/>
      <c r="N30" s="5" t="s">
        <v>199</v>
      </c>
      <c r="O30" s="17">
        <v>1780</v>
      </c>
      <c r="P30" s="15"/>
    </row>
    <row r="31" spans="1:16" ht="13.5">
      <c r="A31" s="13"/>
      <c r="B31" s="22" t="s">
        <v>311</v>
      </c>
      <c r="C31" s="14">
        <v>1450</v>
      </c>
      <c r="D31" s="16"/>
      <c r="E31" s="5"/>
      <c r="F31" s="14"/>
      <c r="G31" s="26"/>
      <c r="H31" s="6"/>
      <c r="I31" s="14"/>
      <c r="J31" s="27"/>
      <c r="K31" s="5"/>
      <c r="L31" s="14"/>
      <c r="M31" s="24"/>
      <c r="N31" s="5" t="s">
        <v>38</v>
      </c>
      <c r="O31" s="17">
        <v>300</v>
      </c>
      <c r="P31" s="15"/>
    </row>
    <row r="32" spans="1:16" ht="13.5">
      <c r="A32" s="13"/>
      <c r="B32" s="22" t="s">
        <v>327</v>
      </c>
      <c r="C32" s="14">
        <v>1800</v>
      </c>
      <c r="D32" s="16"/>
      <c r="E32" s="5"/>
      <c r="F32" s="14"/>
      <c r="G32" s="26"/>
      <c r="H32" s="6"/>
      <c r="I32" s="14"/>
      <c r="J32" s="27"/>
      <c r="K32" s="5"/>
      <c r="L32" s="14"/>
      <c r="M32" s="24"/>
      <c r="N32" s="5" t="s">
        <v>39</v>
      </c>
      <c r="O32" s="17">
        <v>630</v>
      </c>
      <c r="P32" s="15"/>
    </row>
    <row r="33" spans="1:16" ht="13.5">
      <c r="A33" s="13"/>
      <c r="B33" s="5" t="s">
        <v>337</v>
      </c>
      <c r="C33" s="14">
        <v>2000</v>
      </c>
      <c r="D33" s="16"/>
      <c r="E33" s="5"/>
      <c r="F33" s="14"/>
      <c r="G33" s="26"/>
      <c r="H33" s="6"/>
      <c r="I33" s="14"/>
      <c r="J33" s="27"/>
      <c r="K33" s="5"/>
      <c r="L33" s="14"/>
      <c r="M33" s="24"/>
      <c r="N33" s="5"/>
      <c r="O33" s="40"/>
      <c r="P33" s="15"/>
    </row>
    <row r="34" spans="1:16" ht="13.5">
      <c r="A34" s="13"/>
      <c r="B34" s="5" t="s">
        <v>320</v>
      </c>
      <c r="C34" s="14">
        <v>2330</v>
      </c>
      <c r="D34" s="16"/>
      <c r="E34" s="5"/>
      <c r="F34" s="14"/>
      <c r="G34" s="26"/>
      <c r="H34" s="6"/>
      <c r="I34" s="14"/>
      <c r="J34" s="27"/>
      <c r="K34" s="5"/>
      <c r="L34" s="14"/>
      <c r="M34" s="24"/>
      <c r="N34" s="5"/>
      <c r="O34" s="14"/>
      <c r="P34" s="24"/>
    </row>
    <row r="35" spans="1:16" ht="13.5">
      <c r="A35" s="13"/>
      <c r="B35" s="6" t="s">
        <v>45</v>
      </c>
      <c r="C35" s="14">
        <v>2540</v>
      </c>
      <c r="D35" s="16"/>
      <c r="E35" s="5"/>
      <c r="F35" s="14"/>
      <c r="G35" s="26"/>
      <c r="H35" s="6"/>
      <c r="I35" s="14"/>
      <c r="J35" s="27"/>
      <c r="K35" s="5"/>
      <c r="L35" s="14"/>
      <c r="M35" s="24"/>
      <c r="N35" s="5"/>
      <c r="O35" s="14"/>
      <c r="P35" s="24"/>
    </row>
    <row r="36" spans="1:16" ht="13.5">
      <c r="A36" s="13"/>
      <c r="B36" s="6" t="s">
        <v>282</v>
      </c>
      <c r="C36" s="14">
        <v>4470</v>
      </c>
      <c r="D36" s="16"/>
      <c r="E36" s="5"/>
      <c r="F36" s="14"/>
      <c r="G36" s="26"/>
      <c r="H36" s="6"/>
      <c r="I36" s="14"/>
      <c r="J36" s="27"/>
      <c r="K36" s="5"/>
      <c r="L36" s="14"/>
      <c r="M36" s="24"/>
      <c r="N36" s="5"/>
      <c r="O36" s="14"/>
      <c r="P36" s="24"/>
    </row>
    <row r="37" spans="1:16" ht="13.5">
      <c r="A37" s="13"/>
      <c r="B37" s="22" t="s">
        <v>47</v>
      </c>
      <c r="C37" s="14">
        <v>2310</v>
      </c>
      <c r="D37" s="16"/>
      <c r="E37" s="5"/>
      <c r="F37" s="14"/>
      <c r="G37" s="26"/>
      <c r="H37" s="6"/>
      <c r="I37" s="14"/>
      <c r="J37" s="27"/>
      <c r="K37" s="5"/>
      <c r="L37" s="14"/>
      <c r="M37" s="24"/>
      <c r="N37" s="5"/>
      <c r="O37" s="14"/>
      <c r="P37" s="24"/>
    </row>
    <row r="38" spans="1:16" ht="13.5">
      <c r="A38" s="13"/>
      <c r="B38" s="5" t="s">
        <v>301</v>
      </c>
      <c r="C38" s="14">
        <v>2550</v>
      </c>
      <c r="D38" s="16"/>
      <c r="E38" s="5"/>
      <c r="F38" s="14"/>
      <c r="G38" s="26"/>
      <c r="H38" s="6"/>
      <c r="I38" s="14"/>
      <c r="J38" s="27"/>
      <c r="K38" s="5"/>
      <c r="L38" s="14"/>
      <c r="M38" s="24"/>
      <c r="N38" s="5"/>
      <c r="O38" s="14"/>
      <c r="P38" s="24"/>
    </row>
    <row r="39" spans="1:16" ht="13.5">
      <c r="A39" s="13"/>
      <c r="B39" s="5" t="s">
        <v>321</v>
      </c>
      <c r="C39" s="14">
        <v>3560</v>
      </c>
      <c r="D39" s="16"/>
      <c r="E39" s="5"/>
      <c r="F39" s="14"/>
      <c r="G39" s="26"/>
      <c r="H39" s="6"/>
      <c r="I39" s="14"/>
      <c r="J39" s="27"/>
      <c r="K39" s="5"/>
      <c r="L39" s="14"/>
      <c r="M39" s="24"/>
      <c r="N39" s="5"/>
      <c r="O39" s="14"/>
      <c r="P39" s="24"/>
    </row>
    <row r="40" spans="1:16" ht="13.5">
      <c r="A40" s="13"/>
      <c r="B40" s="25" t="s">
        <v>49</v>
      </c>
      <c r="C40" s="14">
        <v>2110</v>
      </c>
      <c r="D40" s="16"/>
      <c r="E40" s="5"/>
      <c r="F40" s="14"/>
      <c r="G40" s="26"/>
      <c r="H40" s="6"/>
      <c r="I40" s="14"/>
      <c r="J40" s="27"/>
      <c r="K40" s="5"/>
      <c r="L40" s="14"/>
      <c r="M40" s="24"/>
      <c r="N40" s="5"/>
      <c r="O40" s="14"/>
      <c r="P40" s="24"/>
    </row>
    <row r="41" spans="1:16" ht="13.5">
      <c r="A41" s="13"/>
      <c r="B41" s="5" t="s">
        <v>48</v>
      </c>
      <c r="C41" s="14">
        <v>2350</v>
      </c>
      <c r="D41" s="16"/>
      <c r="E41" s="5"/>
      <c r="F41" s="14"/>
      <c r="G41" s="26"/>
      <c r="H41" s="6"/>
      <c r="I41" s="14"/>
      <c r="J41" s="27"/>
      <c r="K41" s="5"/>
      <c r="L41" s="14"/>
      <c r="M41" s="24"/>
      <c r="N41" s="5"/>
      <c r="O41" s="14"/>
      <c r="P41" s="24"/>
    </row>
    <row r="42" spans="1:16" ht="13.5">
      <c r="A42" s="13"/>
      <c r="B42" s="5" t="s">
        <v>188</v>
      </c>
      <c r="C42" s="14">
        <v>4270</v>
      </c>
      <c r="D42" s="16"/>
      <c r="E42" s="5"/>
      <c r="F42" s="14"/>
      <c r="G42" s="26"/>
      <c r="H42" s="6"/>
      <c r="I42" s="14"/>
      <c r="J42" s="27"/>
      <c r="K42" s="5"/>
      <c r="L42" s="14"/>
      <c r="M42" s="24"/>
      <c r="N42" s="5"/>
      <c r="O42" s="14"/>
      <c r="P42" s="24"/>
    </row>
    <row r="43" spans="1:16" ht="13.5">
      <c r="A43" s="13"/>
      <c r="B43" s="25" t="s">
        <v>50</v>
      </c>
      <c r="C43" s="14">
        <v>2330</v>
      </c>
      <c r="D43" s="16"/>
      <c r="E43" s="5"/>
      <c r="F43" s="14"/>
      <c r="G43" s="26"/>
      <c r="H43" s="6"/>
      <c r="I43" s="14"/>
      <c r="J43" s="27"/>
      <c r="K43" s="5"/>
      <c r="L43" s="14"/>
      <c r="M43" s="24"/>
      <c r="N43" s="5"/>
      <c r="O43" s="14"/>
      <c r="P43" s="24"/>
    </row>
    <row r="44" spans="1:16" ht="13.5">
      <c r="A44" s="13"/>
      <c r="B44" s="5" t="s">
        <v>319</v>
      </c>
      <c r="C44" s="14">
        <v>2460</v>
      </c>
      <c r="D44" s="16"/>
      <c r="E44" s="5"/>
      <c r="F44" s="14"/>
      <c r="G44" s="26"/>
      <c r="H44" s="6"/>
      <c r="I44" s="14"/>
      <c r="J44" s="27"/>
      <c r="K44" s="5"/>
      <c r="L44" s="14"/>
      <c r="M44" s="24"/>
      <c r="N44" s="5"/>
      <c r="O44" s="14"/>
      <c r="P44" s="24"/>
    </row>
    <row r="45" spans="1:16" ht="13.5">
      <c r="A45" s="13"/>
      <c r="B45" s="5" t="s">
        <v>314</v>
      </c>
      <c r="C45" s="14">
        <v>5940</v>
      </c>
      <c r="D45" s="16"/>
      <c r="E45" s="5"/>
      <c r="F45" s="14"/>
      <c r="G45" s="26"/>
      <c r="H45" s="6"/>
      <c r="I45" s="14"/>
      <c r="J45" s="27"/>
      <c r="K45" s="5"/>
      <c r="L45" s="14"/>
      <c r="M45" s="24"/>
      <c r="N45" s="5"/>
      <c r="O45" s="14"/>
      <c r="P45" s="24"/>
    </row>
    <row r="46" spans="1:16" ht="13.5">
      <c r="A46" s="13"/>
      <c r="B46" s="5" t="s">
        <v>189</v>
      </c>
      <c r="C46" s="14">
        <v>1450</v>
      </c>
      <c r="D46" s="16"/>
      <c r="E46" s="5"/>
      <c r="F46" s="14"/>
      <c r="G46" s="26"/>
      <c r="H46" s="6"/>
      <c r="I46" s="14"/>
      <c r="J46" s="27"/>
      <c r="K46" s="5"/>
      <c r="L46" s="14"/>
      <c r="M46" s="24"/>
      <c r="N46" s="5"/>
      <c r="O46" s="14"/>
      <c r="P46" s="24"/>
    </row>
    <row r="47" spans="1:16" ht="13.5">
      <c r="A47" s="13"/>
      <c r="B47" s="5" t="s">
        <v>52</v>
      </c>
      <c r="C47" s="14">
        <v>2240</v>
      </c>
      <c r="D47" s="16"/>
      <c r="E47" s="5"/>
      <c r="F47" s="14"/>
      <c r="G47" s="26"/>
      <c r="H47" s="6"/>
      <c r="I47" s="14"/>
      <c r="J47" s="27"/>
      <c r="K47" s="5"/>
      <c r="L47" s="14"/>
      <c r="M47" s="24"/>
      <c r="N47" s="5"/>
      <c r="O47" s="14"/>
      <c r="P47" s="24"/>
    </row>
    <row r="48" spans="1:16" ht="13.5">
      <c r="A48" s="13"/>
      <c r="B48" s="5" t="s">
        <v>298</v>
      </c>
      <c r="C48" s="14">
        <v>2770</v>
      </c>
      <c r="D48" s="16"/>
      <c r="E48" s="5"/>
      <c r="F48" s="14"/>
      <c r="G48" s="26"/>
      <c r="H48" s="6"/>
      <c r="I48" s="14"/>
      <c r="J48" s="27"/>
      <c r="K48" s="5"/>
      <c r="L48" s="14"/>
      <c r="M48" s="24"/>
      <c r="N48" s="5"/>
      <c r="O48" s="14"/>
      <c r="P48" s="24"/>
    </row>
    <row r="49" spans="1:16" ht="13.5">
      <c r="A49" s="13"/>
      <c r="B49" s="22" t="s">
        <v>333</v>
      </c>
      <c r="C49" s="14">
        <v>1180</v>
      </c>
      <c r="D49" s="16"/>
      <c r="E49" s="5"/>
      <c r="F49" s="14"/>
      <c r="G49" s="26"/>
      <c r="H49" s="6"/>
      <c r="I49" s="14"/>
      <c r="J49" s="27"/>
      <c r="K49" s="5"/>
      <c r="L49" s="14"/>
      <c r="M49" s="24"/>
      <c r="N49" s="5"/>
      <c r="O49" s="14"/>
      <c r="P49" s="24"/>
    </row>
    <row r="50" spans="1:16" ht="13.5">
      <c r="A50" s="13"/>
      <c r="B50" s="22" t="s">
        <v>51</v>
      </c>
      <c r="C50" s="14">
        <v>4640</v>
      </c>
      <c r="D50" s="16"/>
      <c r="E50" s="5"/>
      <c r="F50" s="14"/>
      <c r="G50" s="26"/>
      <c r="H50" s="6"/>
      <c r="I50" s="14"/>
      <c r="J50" s="27"/>
      <c r="K50" s="5"/>
      <c r="L50" s="14"/>
      <c r="M50" s="24"/>
      <c r="N50" s="5"/>
      <c r="O50" s="14"/>
      <c r="P50" s="24"/>
    </row>
    <row r="51" spans="1:16" ht="13.5">
      <c r="A51" s="13"/>
      <c r="B51" s="129"/>
      <c r="C51" s="14"/>
      <c r="D51" s="16"/>
      <c r="E51" s="5"/>
      <c r="F51" s="14"/>
      <c r="G51" s="26"/>
      <c r="H51" s="6"/>
      <c r="I51" s="14"/>
      <c r="J51" s="27"/>
      <c r="K51" s="5"/>
      <c r="L51" s="14"/>
      <c r="M51" s="24"/>
      <c r="N51" s="5"/>
      <c r="O51" s="14"/>
      <c r="P51" s="24"/>
    </row>
    <row r="52" spans="1:18" ht="14.25" thickBot="1">
      <c r="A52" s="110" t="s">
        <v>55</v>
      </c>
      <c r="B52" s="111" t="s">
        <v>56</v>
      </c>
      <c r="C52" s="30">
        <f>SUM(C9:C50)</f>
        <v>121420</v>
      </c>
      <c r="D52" s="67">
        <f>SUM(D9:D50)</f>
        <v>0</v>
      </c>
      <c r="E52" s="111" t="s">
        <v>56</v>
      </c>
      <c r="F52" s="30">
        <f>SUM(F9:F26)</f>
        <v>12610</v>
      </c>
      <c r="G52" s="31">
        <f>SUM(G9:G26)</f>
        <v>0</v>
      </c>
      <c r="H52" s="112" t="s">
        <v>56</v>
      </c>
      <c r="I52" s="30">
        <f>SUM(I9:I13)</f>
        <v>990</v>
      </c>
      <c r="J52" s="31">
        <f>SUM(J9:J13)</f>
        <v>0</v>
      </c>
      <c r="K52" s="111" t="s">
        <v>56</v>
      </c>
      <c r="L52" s="30">
        <f>SUM(L9:L28)</f>
        <v>2400</v>
      </c>
      <c r="M52" s="31">
        <f>SUM(M9:M28)</f>
        <v>0</v>
      </c>
      <c r="N52" s="111" t="s">
        <v>56</v>
      </c>
      <c r="O52" s="30">
        <f>SUM(O9:O32)</f>
        <v>17840</v>
      </c>
      <c r="P52" s="31">
        <f>SUM(P9:P32)</f>
        <v>0</v>
      </c>
      <c r="Q52" s="33"/>
      <c r="R52" s="33"/>
    </row>
    <row r="53" spans="1:18" ht="13.5">
      <c r="A53" s="9"/>
      <c r="B53" s="10"/>
      <c r="C53" s="11" t="s">
        <v>315</v>
      </c>
      <c r="D53" s="66" t="s">
        <v>316</v>
      </c>
      <c r="E53" s="10"/>
      <c r="F53" s="11" t="s">
        <v>315</v>
      </c>
      <c r="G53" s="12" t="s">
        <v>316</v>
      </c>
      <c r="H53" s="65"/>
      <c r="I53" s="11" t="s">
        <v>315</v>
      </c>
      <c r="J53" s="12" t="s">
        <v>316</v>
      </c>
      <c r="K53" s="65"/>
      <c r="L53" s="11" t="s">
        <v>315</v>
      </c>
      <c r="M53" s="12" t="s">
        <v>316</v>
      </c>
      <c r="N53" s="10"/>
      <c r="O53" s="11" t="s">
        <v>315</v>
      </c>
      <c r="P53" s="12" t="s">
        <v>316</v>
      </c>
      <c r="Q53" s="33"/>
      <c r="R53" s="33"/>
    </row>
    <row r="54" spans="1:18" ht="13.5">
      <c r="A54" s="13" t="s">
        <v>201</v>
      </c>
      <c r="B54" s="22" t="s">
        <v>78</v>
      </c>
      <c r="C54" s="14">
        <v>1580</v>
      </c>
      <c r="D54" s="16"/>
      <c r="E54" s="5" t="s">
        <v>107</v>
      </c>
      <c r="F54" s="14">
        <v>340</v>
      </c>
      <c r="G54" s="15"/>
      <c r="H54" s="20"/>
      <c r="I54" s="17"/>
      <c r="J54" s="34"/>
      <c r="K54" s="18"/>
      <c r="L54" s="17"/>
      <c r="M54" s="35"/>
      <c r="N54" s="5" t="s">
        <v>110</v>
      </c>
      <c r="O54" s="14">
        <v>470</v>
      </c>
      <c r="P54" s="15"/>
      <c r="Q54" s="33"/>
      <c r="R54" s="33"/>
    </row>
    <row r="55" spans="1:18" ht="13.5">
      <c r="A55" s="13"/>
      <c r="B55" s="22" t="s">
        <v>77</v>
      </c>
      <c r="C55" s="14">
        <v>1460</v>
      </c>
      <c r="D55" s="16"/>
      <c r="E55" s="5"/>
      <c r="F55" s="14"/>
      <c r="G55" s="24"/>
      <c r="H55" s="6"/>
      <c r="I55" s="14"/>
      <c r="J55" s="37"/>
      <c r="K55" s="5"/>
      <c r="L55" s="14"/>
      <c r="M55" s="36"/>
      <c r="N55" s="5"/>
      <c r="O55" s="14"/>
      <c r="P55" s="24"/>
      <c r="Q55" s="33"/>
      <c r="R55" s="33"/>
    </row>
    <row r="56" spans="1:18" ht="13.5">
      <c r="A56" s="13"/>
      <c r="B56" s="6" t="s">
        <v>75</v>
      </c>
      <c r="C56" s="14">
        <v>3280</v>
      </c>
      <c r="D56" s="16"/>
      <c r="E56" s="5"/>
      <c r="F56" s="14"/>
      <c r="G56" s="24"/>
      <c r="H56" s="6"/>
      <c r="I56" s="14"/>
      <c r="J56" s="37"/>
      <c r="K56" s="5"/>
      <c r="L56" s="14"/>
      <c r="M56" s="36"/>
      <c r="N56" s="5"/>
      <c r="O56" s="14"/>
      <c r="P56" s="24"/>
      <c r="Q56" s="33"/>
      <c r="R56" s="33"/>
    </row>
    <row r="57" spans="1:18" ht="13.5">
      <c r="A57" s="13"/>
      <c r="B57" s="6" t="s">
        <v>109</v>
      </c>
      <c r="C57" s="14">
        <v>2690</v>
      </c>
      <c r="D57" s="16"/>
      <c r="E57" s="5"/>
      <c r="F57" s="14"/>
      <c r="G57" s="24"/>
      <c r="H57" s="6"/>
      <c r="I57" s="14"/>
      <c r="J57" s="37"/>
      <c r="K57" s="5"/>
      <c r="L57" s="14"/>
      <c r="M57" s="36"/>
      <c r="N57" s="5"/>
      <c r="O57" s="14"/>
      <c r="P57" s="24"/>
      <c r="Q57" s="33"/>
      <c r="R57" s="33"/>
    </row>
    <row r="58" spans="1:18" ht="13.5">
      <c r="A58" s="13"/>
      <c r="B58" s="22" t="s">
        <v>111</v>
      </c>
      <c r="C58" s="14">
        <v>820</v>
      </c>
      <c r="D58" s="16"/>
      <c r="E58" s="5"/>
      <c r="F58" s="14"/>
      <c r="G58" s="24"/>
      <c r="H58" s="6"/>
      <c r="I58" s="14"/>
      <c r="J58" s="37"/>
      <c r="K58" s="5"/>
      <c r="L58" s="14"/>
      <c r="M58" s="36"/>
      <c r="N58" s="5"/>
      <c r="O58" s="14"/>
      <c r="P58" s="24"/>
      <c r="Q58" s="33"/>
      <c r="R58" s="33"/>
    </row>
    <row r="59" spans="1:18" ht="13.5">
      <c r="A59" s="13"/>
      <c r="C59" s="14"/>
      <c r="D59" s="21"/>
      <c r="E59" s="5"/>
      <c r="F59" s="14"/>
      <c r="G59" s="24"/>
      <c r="H59" s="6"/>
      <c r="I59" s="14"/>
      <c r="J59" s="37"/>
      <c r="K59" s="5"/>
      <c r="L59" s="14"/>
      <c r="M59" s="36"/>
      <c r="N59" s="5"/>
      <c r="O59" s="14"/>
      <c r="P59" s="24"/>
      <c r="Q59" s="33"/>
      <c r="R59" s="33"/>
    </row>
    <row r="60" spans="1:18" ht="14.25" thickBot="1">
      <c r="A60" s="110" t="s">
        <v>55</v>
      </c>
      <c r="B60" s="111" t="s">
        <v>56</v>
      </c>
      <c r="C60" s="30">
        <f>SUM(C54:C58)</f>
        <v>9830</v>
      </c>
      <c r="D60" s="67">
        <f>SUM(D54:D58)</f>
        <v>0</v>
      </c>
      <c r="E60" s="111" t="s">
        <v>56</v>
      </c>
      <c r="F60" s="30">
        <f>F54</f>
        <v>340</v>
      </c>
      <c r="G60" s="31">
        <f>G54</f>
        <v>0</v>
      </c>
      <c r="H60" s="32"/>
      <c r="I60" s="30"/>
      <c r="J60" s="38"/>
      <c r="K60" s="29"/>
      <c r="L60" s="30"/>
      <c r="M60" s="38"/>
      <c r="N60" s="111" t="s">
        <v>56</v>
      </c>
      <c r="O60" s="30">
        <f>O54</f>
        <v>470</v>
      </c>
      <c r="P60" s="31">
        <f>P54</f>
        <v>0</v>
      </c>
      <c r="Q60" s="33"/>
      <c r="R60" s="33"/>
    </row>
    <row r="61" spans="1:18" ht="13.5">
      <c r="A61" s="9"/>
      <c r="B61" s="10"/>
      <c r="C61" s="11" t="s">
        <v>315</v>
      </c>
      <c r="D61" s="66" t="s">
        <v>316</v>
      </c>
      <c r="E61" s="10"/>
      <c r="F61" s="11" t="s">
        <v>315</v>
      </c>
      <c r="G61" s="12" t="s">
        <v>316</v>
      </c>
      <c r="H61" s="65"/>
      <c r="I61" s="11" t="s">
        <v>315</v>
      </c>
      <c r="J61" s="12" t="s">
        <v>316</v>
      </c>
      <c r="K61" s="65"/>
      <c r="L61" s="11" t="s">
        <v>315</v>
      </c>
      <c r="M61" s="12" t="s">
        <v>316</v>
      </c>
      <c r="N61" s="10"/>
      <c r="O61" s="11" t="s">
        <v>315</v>
      </c>
      <c r="P61" s="12" t="s">
        <v>316</v>
      </c>
      <c r="R61" s="33"/>
    </row>
    <row r="62" spans="1:18" ht="13.5">
      <c r="A62" s="39" t="s">
        <v>202</v>
      </c>
      <c r="B62" s="5" t="s">
        <v>355</v>
      </c>
      <c r="C62" s="14">
        <v>1900</v>
      </c>
      <c r="D62" s="16"/>
      <c r="E62" s="137" t="s">
        <v>350</v>
      </c>
      <c r="F62" s="122">
        <v>100</v>
      </c>
      <c r="G62" s="121"/>
      <c r="H62" s="6" t="s">
        <v>60</v>
      </c>
      <c r="I62" s="14">
        <v>120</v>
      </c>
      <c r="J62" s="70"/>
      <c r="K62" s="5" t="s">
        <v>58</v>
      </c>
      <c r="L62" s="14">
        <v>430</v>
      </c>
      <c r="M62" s="15"/>
      <c r="N62" s="5" t="s">
        <v>62</v>
      </c>
      <c r="O62" s="14">
        <v>460</v>
      </c>
      <c r="P62" s="15"/>
      <c r="R62" s="33"/>
    </row>
    <row r="63" spans="1:18" ht="13.5">
      <c r="A63" s="39"/>
      <c r="B63" s="5" t="s">
        <v>356</v>
      </c>
      <c r="C63" s="14">
        <v>1040</v>
      </c>
      <c r="D63" s="16"/>
      <c r="E63" s="137" t="s">
        <v>352</v>
      </c>
      <c r="F63" s="120">
        <v>1050</v>
      </c>
      <c r="G63" s="121"/>
      <c r="H63" s="6" t="s">
        <v>64</v>
      </c>
      <c r="I63" s="14">
        <v>440</v>
      </c>
      <c r="J63" s="70"/>
      <c r="K63" s="5" t="s">
        <v>61</v>
      </c>
      <c r="L63" s="14">
        <v>3320</v>
      </c>
      <c r="M63" s="15"/>
      <c r="N63" s="5" t="s">
        <v>65</v>
      </c>
      <c r="O63" s="14">
        <v>3660</v>
      </c>
      <c r="P63" s="15"/>
      <c r="R63" s="33"/>
    </row>
    <row r="64" spans="1:18" ht="13.5">
      <c r="A64" s="39"/>
      <c r="B64" s="5" t="s">
        <v>291</v>
      </c>
      <c r="C64" s="14">
        <v>1930</v>
      </c>
      <c r="D64" s="16"/>
      <c r="E64" s="138" t="s">
        <v>353</v>
      </c>
      <c r="F64" s="155" t="s">
        <v>349</v>
      </c>
      <c r="G64" s="156"/>
      <c r="H64" s="6" t="s">
        <v>68</v>
      </c>
      <c r="I64" s="14">
        <v>400</v>
      </c>
      <c r="J64" s="70"/>
      <c r="K64" s="138" t="s">
        <v>351</v>
      </c>
      <c r="L64" s="155" t="s">
        <v>349</v>
      </c>
      <c r="M64" s="156"/>
      <c r="N64" s="5" t="s">
        <v>325</v>
      </c>
      <c r="O64" s="14">
        <v>400</v>
      </c>
      <c r="P64" s="15"/>
      <c r="R64" s="33"/>
    </row>
    <row r="65" spans="1:18" ht="13.5">
      <c r="A65" s="39"/>
      <c r="B65" s="5" t="s">
        <v>74</v>
      </c>
      <c r="C65" s="14">
        <v>950</v>
      </c>
      <c r="D65" s="16"/>
      <c r="E65" s="5"/>
      <c r="F65" s="40"/>
      <c r="G65" s="19"/>
      <c r="H65" s="6" t="s">
        <v>70</v>
      </c>
      <c r="I65" s="14">
        <v>550</v>
      </c>
      <c r="J65" s="70"/>
      <c r="K65" s="5"/>
      <c r="L65" s="14"/>
      <c r="M65" s="24"/>
      <c r="N65" s="5" t="s">
        <v>247</v>
      </c>
      <c r="O65" s="14">
        <v>570</v>
      </c>
      <c r="P65" s="15"/>
      <c r="R65" s="33"/>
    </row>
    <row r="66" spans="1:18" ht="13.5">
      <c r="A66" s="39"/>
      <c r="B66" s="5" t="s">
        <v>63</v>
      </c>
      <c r="C66" s="14">
        <v>1550</v>
      </c>
      <c r="D66" s="16"/>
      <c r="E66" s="5"/>
      <c r="F66" s="14"/>
      <c r="G66" s="19"/>
      <c r="H66" s="6"/>
      <c r="I66" s="14"/>
      <c r="J66" s="28"/>
      <c r="K66" s="5"/>
      <c r="L66" s="14"/>
      <c r="M66" s="24"/>
      <c r="N66" s="5" t="s">
        <v>257</v>
      </c>
      <c r="O66" s="14">
        <v>1410</v>
      </c>
      <c r="P66" s="15"/>
      <c r="R66" s="33"/>
    </row>
    <row r="67" spans="1:18" ht="13.5">
      <c r="A67" s="39"/>
      <c r="B67" s="5" t="s">
        <v>67</v>
      </c>
      <c r="C67" s="14">
        <v>1950</v>
      </c>
      <c r="D67" s="16"/>
      <c r="E67" s="5"/>
      <c r="F67" s="14"/>
      <c r="G67" s="24"/>
      <c r="H67" s="6"/>
      <c r="I67" s="14"/>
      <c r="J67" s="28"/>
      <c r="K67" s="5"/>
      <c r="L67" s="14"/>
      <c r="M67" s="24"/>
      <c r="N67" s="5"/>
      <c r="O67" s="40"/>
      <c r="P67" s="15"/>
      <c r="R67" s="33"/>
    </row>
    <row r="68" spans="1:18" ht="13.5">
      <c r="A68" s="39"/>
      <c r="B68" s="5" t="s">
        <v>66</v>
      </c>
      <c r="C68" s="14">
        <v>1880</v>
      </c>
      <c r="D68" s="16"/>
      <c r="E68" s="5"/>
      <c r="F68" s="14"/>
      <c r="G68" s="24"/>
      <c r="H68" s="6"/>
      <c r="I68" s="14"/>
      <c r="J68" s="28"/>
      <c r="K68" s="5"/>
      <c r="L68" s="14"/>
      <c r="M68" s="24"/>
      <c r="N68" s="5"/>
      <c r="O68" s="40"/>
      <c r="P68" s="15"/>
      <c r="R68" s="33"/>
    </row>
    <row r="69" spans="1:18" ht="13.5">
      <c r="A69" s="39"/>
      <c r="B69" s="5" t="s">
        <v>292</v>
      </c>
      <c r="C69" s="14">
        <v>3370</v>
      </c>
      <c r="D69" s="16"/>
      <c r="E69" s="5"/>
      <c r="F69" s="14"/>
      <c r="G69" s="24"/>
      <c r="H69" s="6"/>
      <c r="I69" s="14"/>
      <c r="J69" s="28"/>
      <c r="K69" s="5"/>
      <c r="L69" s="14"/>
      <c r="M69" s="24"/>
      <c r="N69" s="5"/>
      <c r="O69" s="40"/>
      <c r="P69" s="15"/>
      <c r="R69" s="33"/>
    </row>
    <row r="70" spans="1:18" ht="13.5">
      <c r="A70" s="39"/>
      <c r="B70" s="5" t="s">
        <v>293</v>
      </c>
      <c r="C70" s="14">
        <v>1560</v>
      </c>
      <c r="D70" s="16"/>
      <c r="E70" s="5"/>
      <c r="F70" s="14"/>
      <c r="G70" s="24"/>
      <c r="H70" s="6"/>
      <c r="I70" s="14"/>
      <c r="J70" s="28"/>
      <c r="K70" s="5"/>
      <c r="L70" s="14"/>
      <c r="M70" s="24"/>
      <c r="N70" s="5"/>
      <c r="O70" s="14"/>
      <c r="P70" s="15"/>
      <c r="R70" s="33"/>
    </row>
    <row r="71" spans="1:18" ht="13.5">
      <c r="A71" s="39"/>
      <c r="B71" s="5" t="s">
        <v>294</v>
      </c>
      <c r="C71" s="14">
        <v>1450</v>
      </c>
      <c r="D71" s="16"/>
      <c r="E71" s="5"/>
      <c r="F71" s="14"/>
      <c r="G71" s="24"/>
      <c r="H71" s="6"/>
      <c r="I71" s="14"/>
      <c r="J71" s="28"/>
      <c r="K71" s="5"/>
      <c r="L71" s="14"/>
      <c r="M71" s="24"/>
      <c r="N71" s="5"/>
      <c r="O71" s="14"/>
      <c r="P71" s="24"/>
      <c r="R71" s="33"/>
    </row>
    <row r="72" spans="1:18" ht="13.5">
      <c r="A72" s="39"/>
      <c r="B72" s="5" t="s">
        <v>59</v>
      </c>
      <c r="C72" s="14">
        <v>1780</v>
      </c>
      <c r="D72" s="16"/>
      <c r="E72" s="5"/>
      <c r="F72" s="14"/>
      <c r="G72" s="24"/>
      <c r="H72" s="6"/>
      <c r="I72" s="14"/>
      <c r="J72" s="28"/>
      <c r="K72" s="5"/>
      <c r="L72" s="14"/>
      <c r="M72" s="24"/>
      <c r="N72" s="5"/>
      <c r="O72" s="14"/>
      <c r="P72" s="24"/>
      <c r="R72" s="33"/>
    </row>
    <row r="73" spans="1:18" ht="13.5">
      <c r="A73" s="39"/>
      <c r="B73" s="5" t="s">
        <v>69</v>
      </c>
      <c r="C73" s="14">
        <v>1250</v>
      </c>
      <c r="D73" s="16"/>
      <c r="E73" s="5"/>
      <c r="F73" s="14"/>
      <c r="G73" s="24"/>
      <c r="H73" s="6"/>
      <c r="I73" s="14"/>
      <c r="J73" s="28"/>
      <c r="K73" s="5"/>
      <c r="L73" s="14"/>
      <c r="M73" s="24"/>
      <c r="N73" s="5"/>
      <c r="O73" s="14"/>
      <c r="P73" s="24"/>
      <c r="R73" s="33"/>
    </row>
    <row r="74" spans="1:18" ht="13.5">
      <c r="A74" s="39"/>
      <c r="B74" s="5" t="s">
        <v>57</v>
      </c>
      <c r="C74" s="14">
        <v>1810</v>
      </c>
      <c r="D74" s="16"/>
      <c r="E74" s="5"/>
      <c r="F74" s="14"/>
      <c r="G74" s="24"/>
      <c r="H74" s="6"/>
      <c r="I74" s="14"/>
      <c r="J74" s="28"/>
      <c r="K74" s="5"/>
      <c r="L74" s="14"/>
      <c r="M74" s="24"/>
      <c r="N74" s="5"/>
      <c r="O74" s="14"/>
      <c r="P74" s="24"/>
      <c r="R74" s="33"/>
    </row>
    <row r="75" spans="1:18" ht="13.5">
      <c r="A75" s="39"/>
      <c r="B75" s="41"/>
      <c r="C75" s="42"/>
      <c r="D75" s="68"/>
      <c r="E75" s="47"/>
      <c r="F75" s="44"/>
      <c r="G75" s="45"/>
      <c r="H75" s="43"/>
      <c r="I75" s="44"/>
      <c r="J75" s="46"/>
      <c r="K75" s="47"/>
      <c r="L75" s="44"/>
      <c r="M75" s="45"/>
      <c r="N75" s="47"/>
      <c r="O75" s="44"/>
      <c r="P75" s="45"/>
      <c r="R75" s="33"/>
    </row>
    <row r="76" spans="1:18" ht="14.25" thickBot="1">
      <c r="A76" s="110" t="s">
        <v>55</v>
      </c>
      <c r="B76" s="111" t="s">
        <v>56</v>
      </c>
      <c r="C76" s="30">
        <f>SUM(C62:C74)</f>
        <v>22420</v>
      </c>
      <c r="D76" s="67">
        <f>SUM(D62:D74)</f>
        <v>0</v>
      </c>
      <c r="E76" s="111" t="s">
        <v>56</v>
      </c>
      <c r="F76" s="30">
        <f>SUM(F62:F64)</f>
        <v>1150</v>
      </c>
      <c r="G76" s="31">
        <f>SUM(G62:G64)</f>
        <v>0</v>
      </c>
      <c r="H76" s="112" t="s">
        <v>56</v>
      </c>
      <c r="I76" s="30">
        <f>SUM(I62:I65)</f>
        <v>1510</v>
      </c>
      <c r="J76" s="31">
        <f>SUM(J62:J65)</f>
        <v>0</v>
      </c>
      <c r="K76" s="111" t="s">
        <v>56</v>
      </c>
      <c r="L76" s="30">
        <f>SUM(L62:L63)</f>
        <v>3750</v>
      </c>
      <c r="M76" s="31">
        <f>SUM(M62:M64)</f>
        <v>0</v>
      </c>
      <c r="N76" s="111" t="s">
        <v>56</v>
      </c>
      <c r="O76" s="30">
        <f>SUM(O62:O66)</f>
        <v>6500</v>
      </c>
      <c r="P76" s="31">
        <f>SUM(P62:P66)</f>
        <v>0</v>
      </c>
      <c r="Q76" s="33"/>
      <c r="R76" s="33"/>
    </row>
    <row r="77" spans="1:18" ht="13.5">
      <c r="A77" s="9"/>
      <c r="B77" s="10"/>
      <c r="C77" s="11" t="s">
        <v>315</v>
      </c>
      <c r="D77" s="66" t="s">
        <v>316</v>
      </c>
      <c r="E77" s="10"/>
      <c r="F77" s="11" t="s">
        <v>315</v>
      </c>
      <c r="G77" s="12" t="s">
        <v>316</v>
      </c>
      <c r="H77" s="65"/>
      <c r="I77" s="11" t="s">
        <v>315</v>
      </c>
      <c r="J77" s="12" t="s">
        <v>316</v>
      </c>
      <c r="K77" s="65"/>
      <c r="L77" s="11" t="s">
        <v>315</v>
      </c>
      <c r="M77" s="12" t="s">
        <v>316</v>
      </c>
      <c r="N77" s="10"/>
      <c r="O77" s="11" t="s">
        <v>315</v>
      </c>
      <c r="P77" s="12" t="s">
        <v>316</v>
      </c>
      <c r="R77" s="33"/>
    </row>
    <row r="78" spans="1:18" ht="13.5">
      <c r="A78" s="13" t="s">
        <v>203</v>
      </c>
      <c r="B78" s="25" t="s">
        <v>82</v>
      </c>
      <c r="C78" s="14">
        <v>680</v>
      </c>
      <c r="D78" s="16"/>
      <c r="E78" s="5"/>
      <c r="F78" s="128"/>
      <c r="G78" s="24"/>
      <c r="H78" s="5"/>
      <c r="I78" s="14"/>
      <c r="J78" s="28"/>
      <c r="K78" s="5"/>
      <c r="L78" s="14"/>
      <c r="M78" s="23"/>
      <c r="N78" s="5" t="s">
        <v>76</v>
      </c>
      <c r="O78" s="14">
        <v>1210</v>
      </c>
      <c r="P78" s="15"/>
      <c r="R78" s="33"/>
    </row>
    <row r="79" spans="1:18" ht="13.5">
      <c r="A79" s="13"/>
      <c r="B79" s="25" t="s">
        <v>295</v>
      </c>
      <c r="C79" s="14">
        <v>3430</v>
      </c>
      <c r="D79" s="16"/>
      <c r="E79" s="5"/>
      <c r="F79" s="128"/>
      <c r="G79" s="24"/>
      <c r="H79" s="6"/>
      <c r="I79" s="14"/>
      <c r="J79" s="28"/>
      <c r="K79" s="5"/>
      <c r="L79" s="14"/>
      <c r="M79" s="23"/>
      <c r="N79" s="5"/>
      <c r="O79" s="40"/>
      <c r="P79" s="23"/>
      <c r="R79" s="33"/>
    </row>
    <row r="80" spans="1:18" ht="13.5">
      <c r="A80" s="13"/>
      <c r="B80" s="5" t="s">
        <v>80</v>
      </c>
      <c r="C80" s="14">
        <v>2350</v>
      </c>
      <c r="D80" s="16"/>
      <c r="E80" s="5"/>
      <c r="F80" s="14"/>
      <c r="G80" s="24"/>
      <c r="H80" s="6"/>
      <c r="I80" s="14"/>
      <c r="J80" s="28"/>
      <c r="K80" s="5"/>
      <c r="L80" s="14"/>
      <c r="M80" s="24"/>
      <c r="N80" s="5"/>
      <c r="O80" s="40"/>
      <c r="P80" s="23"/>
      <c r="R80" s="33"/>
    </row>
    <row r="81" spans="1:18" ht="13.5">
      <c r="A81" s="13"/>
      <c r="B81" s="5" t="s">
        <v>79</v>
      </c>
      <c r="C81" s="14">
        <v>2520</v>
      </c>
      <c r="D81" s="16"/>
      <c r="E81" s="5"/>
      <c r="F81" s="14"/>
      <c r="G81" s="24"/>
      <c r="H81" s="6"/>
      <c r="I81" s="14"/>
      <c r="J81" s="28"/>
      <c r="K81" s="5"/>
      <c r="L81" s="14"/>
      <c r="M81" s="24"/>
      <c r="N81" s="5"/>
      <c r="O81" s="40"/>
      <c r="P81" s="23"/>
      <c r="R81" s="33"/>
    </row>
    <row r="82" spans="1:18" ht="13.5">
      <c r="A82" s="13"/>
      <c r="B82" s="25" t="s">
        <v>83</v>
      </c>
      <c r="C82" s="14">
        <v>4110</v>
      </c>
      <c r="D82" s="16"/>
      <c r="E82" s="5"/>
      <c r="F82" s="14"/>
      <c r="G82" s="24"/>
      <c r="H82" s="6"/>
      <c r="I82" s="14"/>
      <c r="J82" s="28"/>
      <c r="K82" s="5"/>
      <c r="L82" s="14"/>
      <c r="M82" s="24"/>
      <c r="N82" s="5"/>
      <c r="O82" s="40"/>
      <c r="P82" s="15"/>
      <c r="R82" s="33"/>
    </row>
    <row r="83" spans="1:18" ht="13.5">
      <c r="A83" s="13"/>
      <c r="B83" s="5" t="s">
        <v>87</v>
      </c>
      <c r="C83" s="14">
        <v>1770</v>
      </c>
      <c r="D83" s="16"/>
      <c r="E83" s="5"/>
      <c r="F83" s="14"/>
      <c r="G83" s="24"/>
      <c r="H83" s="6"/>
      <c r="I83" s="14"/>
      <c r="J83" s="28"/>
      <c r="K83" s="5"/>
      <c r="L83" s="14"/>
      <c r="M83" s="24"/>
      <c r="N83" s="5"/>
      <c r="O83" s="14"/>
      <c r="P83" s="24"/>
      <c r="R83" s="33"/>
    </row>
    <row r="84" spans="1:18" ht="13.5">
      <c r="A84" s="13"/>
      <c r="B84" s="5" t="s">
        <v>84</v>
      </c>
      <c r="C84" s="14">
        <v>3410</v>
      </c>
      <c r="D84" s="16"/>
      <c r="E84" s="5"/>
      <c r="F84" s="14"/>
      <c r="G84" s="24"/>
      <c r="H84" s="6"/>
      <c r="I84" s="14"/>
      <c r="J84" s="28"/>
      <c r="K84" s="5"/>
      <c r="L84" s="14"/>
      <c r="M84" s="24"/>
      <c r="N84" s="5"/>
      <c r="O84" s="14"/>
      <c r="P84" s="24"/>
      <c r="R84" s="33"/>
    </row>
    <row r="85" spans="1:18" ht="13.5">
      <c r="A85" s="13"/>
      <c r="B85" s="25" t="s">
        <v>322</v>
      </c>
      <c r="C85" s="14">
        <v>4210</v>
      </c>
      <c r="D85" s="16"/>
      <c r="E85" s="5"/>
      <c r="F85" s="14"/>
      <c r="G85" s="24"/>
      <c r="H85" s="6"/>
      <c r="I85" s="14"/>
      <c r="J85" s="28"/>
      <c r="K85" s="5"/>
      <c r="L85" s="14"/>
      <c r="M85" s="24"/>
      <c r="N85" s="5"/>
      <c r="O85" s="14"/>
      <c r="P85" s="24"/>
      <c r="R85" s="33"/>
    </row>
    <row r="86" spans="1:18" ht="13.5">
      <c r="A86" s="13"/>
      <c r="B86" s="5" t="s">
        <v>323</v>
      </c>
      <c r="C86" s="14">
        <v>2980</v>
      </c>
      <c r="D86" s="16"/>
      <c r="E86" s="5"/>
      <c r="F86" s="14"/>
      <c r="G86" s="24"/>
      <c r="H86" s="6"/>
      <c r="I86" s="14"/>
      <c r="J86" s="28"/>
      <c r="K86" s="5"/>
      <c r="L86" s="14"/>
      <c r="M86" s="24"/>
      <c r="N86" s="5"/>
      <c r="O86" s="14"/>
      <c r="P86" s="24"/>
      <c r="R86" s="33"/>
    </row>
    <row r="87" spans="1:18" ht="13.5">
      <c r="A87" s="49"/>
      <c r="B87" s="47"/>
      <c r="C87" s="44"/>
      <c r="D87" s="46"/>
      <c r="E87" s="47"/>
      <c r="F87" s="44"/>
      <c r="G87" s="45"/>
      <c r="H87" s="43"/>
      <c r="I87" s="44"/>
      <c r="J87" s="46"/>
      <c r="K87" s="47"/>
      <c r="L87" s="44"/>
      <c r="M87" s="45"/>
      <c r="N87" s="47"/>
      <c r="O87" s="44"/>
      <c r="P87" s="45"/>
      <c r="R87" s="33"/>
    </row>
    <row r="88" spans="1:18" ht="14.25" thickBot="1">
      <c r="A88" s="110" t="s">
        <v>55</v>
      </c>
      <c r="B88" s="111" t="s">
        <v>56</v>
      </c>
      <c r="C88" s="30">
        <f>SUM(C78:C86)</f>
        <v>25460</v>
      </c>
      <c r="D88" s="67">
        <f>SUM(D78:D86)</f>
        <v>0</v>
      </c>
      <c r="E88" s="111" t="s">
        <v>56</v>
      </c>
      <c r="F88" s="30"/>
      <c r="G88" s="31"/>
      <c r="H88" s="112" t="s">
        <v>56</v>
      </c>
      <c r="I88" s="30">
        <f>SUM(I78:I78)</f>
        <v>0</v>
      </c>
      <c r="J88" s="30">
        <f>SUM(J78:J78)</f>
        <v>0</v>
      </c>
      <c r="K88" s="111" t="s">
        <v>56</v>
      </c>
      <c r="L88" s="30"/>
      <c r="M88" s="31"/>
      <c r="N88" s="111" t="s">
        <v>56</v>
      </c>
      <c r="O88" s="30">
        <f>SUM(O78)</f>
        <v>1210</v>
      </c>
      <c r="P88" s="31">
        <f>SUM(P78)</f>
        <v>0</v>
      </c>
      <c r="Q88" s="33"/>
      <c r="R88" s="33"/>
    </row>
    <row r="89" spans="1:18" ht="13.5">
      <c r="A89" s="9"/>
      <c r="B89" s="10"/>
      <c r="C89" s="11" t="s">
        <v>315</v>
      </c>
      <c r="D89" s="66" t="s">
        <v>316</v>
      </c>
      <c r="E89" s="10"/>
      <c r="F89" s="11" t="s">
        <v>315</v>
      </c>
      <c r="G89" s="12" t="s">
        <v>316</v>
      </c>
      <c r="H89" s="65"/>
      <c r="I89" s="11" t="s">
        <v>315</v>
      </c>
      <c r="J89" s="12" t="s">
        <v>316</v>
      </c>
      <c r="K89" s="65"/>
      <c r="L89" s="11" t="s">
        <v>315</v>
      </c>
      <c r="M89" s="12" t="s">
        <v>316</v>
      </c>
      <c r="N89" s="10"/>
      <c r="O89" s="11" t="s">
        <v>315</v>
      </c>
      <c r="P89" s="12" t="s">
        <v>316</v>
      </c>
      <c r="R89" s="33"/>
    </row>
    <row r="90" spans="1:18" ht="13.5">
      <c r="A90" s="39" t="s">
        <v>204</v>
      </c>
      <c r="B90" s="5" t="s">
        <v>92</v>
      </c>
      <c r="C90" s="14">
        <v>2190</v>
      </c>
      <c r="D90" s="16"/>
      <c r="E90" s="5"/>
      <c r="F90" s="14"/>
      <c r="G90" s="24"/>
      <c r="H90" s="6"/>
      <c r="I90" s="14"/>
      <c r="J90" s="28"/>
      <c r="K90" s="5"/>
      <c r="L90" s="14"/>
      <c r="M90" s="24"/>
      <c r="N90" s="5" t="s">
        <v>259</v>
      </c>
      <c r="O90" s="14">
        <v>70</v>
      </c>
      <c r="P90" s="15"/>
      <c r="R90" s="33"/>
    </row>
    <row r="91" spans="1:18" ht="13.5">
      <c r="A91" s="39"/>
      <c r="B91" s="5" t="s">
        <v>93</v>
      </c>
      <c r="C91" s="14">
        <v>2280</v>
      </c>
      <c r="D91" s="16"/>
      <c r="E91" s="5"/>
      <c r="F91" s="14"/>
      <c r="G91" s="24"/>
      <c r="H91" s="6"/>
      <c r="I91" s="14"/>
      <c r="J91" s="28"/>
      <c r="K91" s="5"/>
      <c r="L91" s="14"/>
      <c r="M91" s="24"/>
      <c r="N91" s="5" t="s">
        <v>91</v>
      </c>
      <c r="O91" s="14">
        <v>110</v>
      </c>
      <c r="P91" s="15"/>
      <c r="R91" s="33"/>
    </row>
    <row r="92" spans="1:18" ht="13.5">
      <c r="A92" s="39"/>
      <c r="B92" s="5" t="s">
        <v>90</v>
      </c>
      <c r="C92" s="14">
        <v>900</v>
      </c>
      <c r="D92" s="16"/>
      <c r="E92" s="5"/>
      <c r="F92" s="14"/>
      <c r="G92" s="24"/>
      <c r="H92" s="6"/>
      <c r="I92" s="14"/>
      <c r="J92" s="28"/>
      <c r="K92" s="5"/>
      <c r="L92" s="14"/>
      <c r="M92" s="24"/>
      <c r="N92" s="5" t="s">
        <v>260</v>
      </c>
      <c r="O92" s="14">
        <v>60</v>
      </c>
      <c r="P92" s="15"/>
      <c r="R92" s="33"/>
    </row>
    <row r="93" spans="1:18" ht="13.5">
      <c r="A93" s="39"/>
      <c r="B93" s="5" t="s">
        <v>89</v>
      </c>
      <c r="C93" s="14">
        <v>1710</v>
      </c>
      <c r="D93" s="16"/>
      <c r="E93" s="5"/>
      <c r="F93" s="14"/>
      <c r="G93" s="24"/>
      <c r="H93" s="6"/>
      <c r="I93" s="14"/>
      <c r="J93" s="28"/>
      <c r="K93" s="5"/>
      <c r="L93" s="14"/>
      <c r="M93" s="24"/>
      <c r="N93" s="5"/>
      <c r="O93" s="14"/>
      <c r="P93" s="19"/>
      <c r="R93" s="33"/>
    </row>
    <row r="94" spans="1:18" ht="13.5">
      <c r="A94" s="39"/>
      <c r="B94" s="5" t="s">
        <v>88</v>
      </c>
      <c r="C94" s="14">
        <v>1220</v>
      </c>
      <c r="D94" s="16"/>
      <c r="E94" s="5"/>
      <c r="F94" s="14"/>
      <c r="G94" s="24"/>
      <c r="H94" s="6"/>
      <c r="I94" s="14"/>
      <c r="J94" s="28"/>
      <c r="K94" s="5"/>
      <c r="L94" s="14"/>
      <c r="M94" s="24"/>
      <c r="N94" s="5"/>
      <c r="O94" s="14"/>
      <c r="P94" s="19"/>
      <c r="R94" s="33"/>
    </row>
    <row r="95" spans="1:18" ht="13.5">
      <c r="A95" s="39"/>
      <c r="B95" s="5" t="s">
        <v>94</v>
      </c>
      <c r="C95" s="14">
        <v>680</v>
      </c>
      <c r="D95" s="16"/>
      <c r="E95" s="5"/>
      <c r="F95" s="14"/>
      <c r="G95" s="24"/>
      <c r="H95" s="6"/>
      <c r="I95" s="14"/>
      <c r="J95" s="28"/>
      <c r="K95" s="5"/>
      <c r="L95" s="14"/>
      <c r="M95" s="24"/>
      <c r="N95" s="5"/>
      <c r="O95" s="14"/>
      <c r="P95" s="24"/>
      <c r="R95" s="33"/>
    </row>
    <row r="96" spans="1:18" ht="13.5">
      <c r="A96" s="39"/>
      <c r="B96" s="5" t="s">
        <v>95</v>
      </c>
      <c r="C96" s="14">
        <v>780</v>
      </c>
      <c r="D96" s="16"/>
      <c r="E96" s="5"/>
      <c r="F96" s="14"/>
      <c r="G96" s="24"/>
      <c r="H96" s="6"/>
      <c r="I96" s="14"/>
      <c r="J96" s="28"/>
      <c r="K96" s="5"/>
      <c r="L96" s="14"/>
      <c r="M96" s="24"/>
      <c r="N96" s="5"/>
      <c r="O96" s="14"/>
      <c r="P96" s="19"/>
      <c r="R96" s="33"/>
    </row>
    <row r="97" spans="1:18" ht="13.5">
      <c r="A97" s="39"/>
      <c r="B97" s="5" t="s">
        <v>96</v>
      </c>
      <c r="C97" s="14">
        <v>1030</v>
      </c>
      <c r="D97" s="16"/>
      <c r="E97" s="5"/>
      <c r="F97" s="14"/>
      <c r="G97" s="24"/>
      <c r="H97" s="6"/>
      <c r="I97" s="14"/>
      <c r="J97" s="28"/>
      <c r="K97" s="5"/>
      <c r="L97" s="14"/>
      <c r="M97" s="24"/>
      <c r="N97" s="5"/>
      <c r="O97" s="14"/>
      <c r="P97" s="24"/>
      <c r="R97" s="33"/>
    </row>
    <row r="98" spans="1:18" ht="13.5">
      <c r="A98" s="39"/>
      <c r="B98" s="25" t="s">
        <v>98</v>
      </c>
      <c r="C98" s="14">
        <v>220</v>
      </c>
      <c r="D98" s="16"/>
      <c r="E98" s="5"/>
      <c r="F98" s="14"/>
      <c r="G98" s="24"/>
      <c r="H98" s="6"/>
      <c r="I98" s="14"/>
      <c r="J98" s="28"/>
      <c r="K98" s="5"/>
      <c r="L98" s="14"/>
      <c r="M98" s="24"/>
      <c r="N98" s="5"/>
      <c r="O98" s="14"/>
      <c r="P98" s="24"/>
      <c r="R98" s="33"/>
    </row>
    <row r="99" spans="1:18" ht="13.5">
      <c r="A99" s="39"/>
      <c r="B99" s="25"/>
      <c r="C99" s="14"/>
      <c r="D99" s="16"/>
      <c r="E99" s="5"/>
      <c r="F99" s="14"/>
      <c r="G99" s="24"/>
      <c r="H99" s="6"/>
      <c r="I99" s="14"/>
      <c r="J99" s="28"/>
      <c r="K99" s="5"/>
      <c r="L99" s="14"/>
      <c r="M99" s="24"/>
      <c r="N99" s="5"/>
      <c r="O99" s="14"/>
      <c r="P99" s="24"/>
      <c r="R99" s="33"/>
    </row>
    <row r="100" spans="1:18" ht="13.5">
      <c r="A100" s="39"/>
      <c r="B100" s="50"/>
      <c r="C100" s="44"/>
      <c r="D100" s="21"/>
      <c r="E100" s="5"/>
      <c r="F100" s="14"/>
      <c r="G100" s="24"/>
      <c r="H100" s="6"/>
      <c r="I100" s="14"/>
      <c r="J100" s="28"/>
      <c r="K100" s="5"/>
      <c r="L100" s="14"/>
      <c r="M100" s="24"/>
      <c r="N100" s="5"/>
      <c r="O100" s="14"/>
      <c r="P100" s="24"/>
      <c r="R100" s="33"/>
    </row>
    <row r="101" spans="1:18" ht="14.25" thickBot="1">
      <c r="A101" s="110" t="s">
        <v>55</v>
      </c>
      <c r="B101" s="111" t="s">
        <v>56</v>
      </c>
      <c r="C101" s="30">
        <f>SUM(C90:C99)</f>
        <v>11010</v>
      </c>
      <c r="D101" s="67">
        <f>SUM(D90:D99)</f>
        <v>0</v>
      </c>
      <c r="E101" s="29"/>
      <c r="F101" s="30"/>
      <c r="G101" s="31"/>
      <c r="H101" s="32"/>
      <c r="I101" s="30"/>
      <c r="J101" s="31"/>
      <c r="K101" s="29"/>
      <c r="L101" s="30"/>
      <c r="M101" s="31"/>
      <c r="N101" s="111" t="s">
        <v>56</v>
      </c>
      <c r="O101" s="30">
        <f>SUM(O90:O92)</f>
        <v>240</v>
      </c>
      <c r="P101" s="31">
        <f>SUM(P90:P92)</f>
        <v>0</v>
      </c>
      <c r="Q101" s="33"/>
      <c r="R101" s="33"/>
    </row>
    <row r="102" spans="1:18" ht="13.5">
      <c r="A102" s="9"/>
      <c r="B102" s="10"/>
      <c r="C102" s="11" t="s">
        <v>315</v>
      </c>
      <c r="D102" s="66" t="s">
        <v>316</v>
      </c>
      <c r="E102" s="10"/>
      <c r="F102" s="11" t="s">
        <v>315</v>
      </c>
      <c r="G102" s="12" t="s">
        <v>316</v>
      </c>
      <c r="H102" s="65"/>
      <c r="I102" s="11" t="s">
        <v>315</v>
      </c>
      <c r="J102" s="12" t="s">
        <v>316</v>
      </c>
      <c r="K102" s="65"/>
      <c r="L102" s="11" t="s">
        <v>315</v>
      </c>
      <c r="M102" s="12" t="s">
        <v>316</v>
      </c>
      <c r="N102" s="10"/>
      <c r="O102" s="11" t="s">
        <v>315</v>
      </c>
      <c r="P102" s="12" t="s">
        <v>316</v>
      </c>
      <c r="R102" s="33"/>
    </row>
    <row r="103" spans="1:18" ht="13.5">
      <c r="A103" s="39" t="s">
        <v>205</v>
      </c>
      <c r="B103" s="5" t="s">
        <v>99</v>
      </c>
      <c r="C103" s="14">
        <v>2140</v>
      </c>
      <c r="D103" s="16"/>
      <c r="E103" s="5" t="s">
        <v>100</v>
      </c>
      <c r="F103" s="14">
        <v>130</v>
      </c>
      <c r="G103" s="15"/>
      <c r="H103" s="6"/>
      <c r="I103" s="14"/>
      <c r="J103" s="37"/>
      <c r="K103" s="5"/>
      <c r="L103" s="14"/>
      <c r="M103" s="36"/>
      <c r="N103" s="5" t="s">
        <v>261</v>
      </c>
      <c r="O103" s="14">
        <v>120</v>
      </c>
      <c r="P103" s="15"/>
      <c r="R103" s="33"/>
    </row>
    <row r="104" spans="1:18" ht="13.5">
      <c r="A104" s="39"/>
      <c r="B104" s="25" t="s">
        <v>171</v>
      </c>
      <c r="C104" s="14">
        <v>2520</v>
      </c>
      <c r="D104" s="16"/>
      <c r="E104" s="5"/>
      <c r="F104" s="14"/>
      <c r="G104" s="15"/>
      <c r="H104" s="6"/>
      <c r="I104" s="14"/>
      <c r="J104" s="37"/>
      <c r="K104" s="5"/>
      <c r="L104" s="14"/>
      <c r="M104" s="36"/>
      <c r="N104" s="5" t="s">
        <v>101</v>
      </c>
      <c r="O104" s="14">
        <v>570</v>
      </c>
      <c r="P104" s="15"/>
      <c r="R104" s="33"/>
    </row>
    <row r="105" spans="1:18" ht="13.5">
      <c r="A105" s="39"/>
      <c r="B105" s="5" t="s">
        <v>102</v>
      </c>
      <c r="C105" s="14">
        <v>1270</v>
      </c>
      <c r="D105" s="16"/>
      <c r="E105" s="5"/>
      <c r="F105" s="14"/>
      <c r="G105" s="24"/>
      <c r="H105" s="6"/>
      <c r="I105" s="14"/>
      <c r="J105" s="37"/>
      <c r="K105" s="5"/>
      <c r="L105" s="14"/>
      <c r="M105" s="36"/>
      <c r="N105" s="5" t="s">
        <v>103</v>
      </c>
      <c r="O105" s="14">
        <v>320</v>
      </c>
      <c r="P105" s="15"/>
      <c r="R105" s="33"/>
    </row>
    <row r="106" spans="1:18" ht="13.5">
      <c r="A106" s="39"/>
      <c r="B106" s="25" t="s">
        <v>97</v>
      </c>
      <c r="C106" s="14">
        <v>620</v>
      </c>
      <c r="D106" s="16"/>
      <c r="E106" s="5"/>
      <c r="F106" s="14"/>
      <c r="G106" s="24"/>
      <c r="H106" s="6"/>
      <c r="I106" s="14"/>
      <c r="J106" s="37"/>
      <c r="K106" s="5"/>
      <c r="L106" s="14"/>
      <c r="M106" s="36"/>
      <c r="N106" s="5"/>
      <c r="O106" s="14"/>
      <c r="P106" s="23"/>
      <c r="R106" s="33"/>
    </row>
    <row r="107" spans="1:18" ht="13.5">
      <c r="A107" s="39"/>
      <c r="B107" s="5" t="s">
        <v>105</v>
      </c>
      <c r="C107" s="14">
        <v>530</v>
      </c>
      <c r="D107" s="16"/>
      <c r="E107" s="5"/>
      <c r="F107" s="14"/>
      <c r="G107" s="24"/>
      <c r="H107" s="6"/>
      <c r="I107" s="14"/>
      <c r="J107" s="37"/>
      <c r="K107" s="5"/>
      <c r="L107" s="14"/>
      <c r="M107" s="36"/>
      <c r="N107" s="5"/>
      <c r="O107" s="14"/>
      <c r="P107" s="23"/>
      <c r="R107" s="33"/>
    </row>
    <row r="108" spans="1:18" ht="13.5">
      <c r="A108" s="39"/>
      <c r="B108" s="5" t="s">
        <v>104</v>
      </c>
      <c r="C108" s="14">
        <v>2150</v>
      </c>
      <c r="D108" s="16"/>
      <c r="E108" s="47"/>
      <c r="F108" s="44"/>
      <c r="G108" s="45"/>
      <c r="H108" s="43"/>
      <c r="I108" s="44"/>
      <c r="J108" s="51"/>
      <c r="K108" s="47"/>
      <c r="L108" s="44"/>
      <c r="M108" s="48"/>
      <c r="N108" s="47"/>
      <c r="O108" s="44"/>
      <c r="P108" s="45"/>
      <c r="R108" s="33"/>
    </row>
    <row r="109" spans="1:18" ht="13.5">
      <c r="A109" s="39"/>
      <c r="B109" s="5" t="s">
        <v>114</v>
      </c>
      <c r="C109" s="14">
        <v>1130</v>
      </c>
      <c r="D109" s="16"/>
      <c r="E109" s="47"/>
      <c r="F109" s="44"/>
      <c r="G109" s="45"/>
      <c r="H109" s="43"/>
      <c r="I109" s="44"/>
      <c r="J109" s="51"/>
      <c r="K109" s="47"/>
      <c r="L109" s="44"/>
      <c r="M109" s="48"/>
      <c r="N109" s="47"/>
      <c r="O109" s="44"/>
      <c r="P109" s="45"/>
      <c r="R109" s="33"/>
    </row>
    <row r="110" spans="1:18" ht="13.5">
      <c r="A110" s="39"/>
      <c r="B110" s="47"/>
      <c r="C110" s="44"/>
      <c r="D110" s="46"/>
      <c r="E110" s="47"/>
      <c r="F110" s="44"/>
      <c r="G110" s="45"/>
      <c r="H110" s="43"/>
      <c r="I110" s="44"/>
      <c r="J110" s="51"/>
      <c r="K110" s="47"/>
      <c r="L110" s="44"/>
      <c r="M110" s="48"/>
      <c r="N110" s="47"/>
      <c r="O110" s="44"/>
      <c r="P110" s="45"/>
      <c r="R110" s="33"/>
    </row>
    <row r="111" spans="1:18" ht="14.25" thickBot="1">
      <c r="A111" s="110" t="s">
        <v>55</v>
      </c>
      <c r="B111" s="111" t="s">
        <v>56</v>
      </c>
      <c r="C111" s="30">
        <f>SUM(C103:C109)</f>
        <v>10360</v>
      </c>
      <c r="D111" s="67">
        <f>SUM(D103:D109)</f>
        <v>0</v>
      </c>
      <c r="E111" s="111" t="s">
        <v>56</v>
      </c>
      <c r="F111" s="30">
        <f>SUM(F103)</f>
        <v>130</v>
      </c>
      <c r="G111" s="31">
        <f>SUM(G103)</f>
        <v>0</v>
      </c>
      <c r="H111" s="32"/>
      <c r="I111" s="30"/>
      <c r="J111" s="38"/>
      <c r="K111" s="29"/>
      <c r="L111" s="30"/>
      <c r="M111" s="38"/>
      <c r="N111" s="111" t="s">
        <v>56</v>
      </c>
      <c r="O111" s="30">
        <f>SUM(O103:O106)</f>
        <v>1010</v>
      </c>
      <c r="P111" s="31">
        <f>SUM(P103:P106)</f>
        <v>0</v>
      </c>
      <c r="Q111" s="33"/>
      <c r="R111" s="33"/>
    </row>
    <row r="112" spans="1:18" ht="13.5">
      <c r="A112" s="9"/>
      <c r="B112" s="10"/>
      <c r="C112" s="11" t="s">
        <v>315</v>
      </c>
      <c r="D112" s="66" t="s">
        <v>316</v>
      </c>
      <c r="E112" s="10"/>
      <c r="F112" s="11" t="s">
        <v>315</v>
      </c>
      <c r="G112" s="12" t="s">
        <v>316</v>
      </c>
      <c r="H112" s="65"/>
      <c r="I112" s="11" t="s">
        <v>315</v>
      </c>
      <c r="J112" s="12" t="s">
        <v>316</v>
      </c>
      <c r="K112" s="65"/>
      <c r="L112" s="11" t="s">
        <v>315</v>
      </c>
      <c r="M112" s="12" t="s">
        <v>316</v>
      </c>
      <c r="N112" s="10"/>
      <c r="O112" s="11" t="s">
        <v>315</v>
      </c>
      <c r="P112" s="12" t="s">
        <v>316</v>
      </c>
      <c r="R112" s="33"/>
    </row>
    <row r="113" spans="1:18" ht="13.5">
      <c r="A113" s="39" t="s">
        <v>206</v>
      </c>
      <c r="B113" s="5" t="s">
        <v>123</v>
      </c>
      <c r="C113" s="14">
        <v>1290</v>
      </c>
      <c r="D113" s="16"/>
      <c r="E113" s="5" t="s">
        <v>117</v>
      </c>
      <c r="F113" s="14">
        <v>390</v>
      </c>
      <c r="G113" s="15"/>
      <c r="H113" s="6"/>
      <c r="I113" s="14"/>
      <c r="J113" s="28"/>
      <c r="K113" s="5"/>
      <c r="L113" s="40"/>
      <c r="M113" s="15"/>
      <c r="N113" s="5" t="s">
        <v>108</v>
      </c>
      <c r="O113" s="14">
        <v>600</v>
      </c>
      <c r="P113" s="15"/>
      <c r="R113" s="33"/>
    </row>
    <row r="114" spans="1:18" ht="13.5">
      <c r="A114" s="39"/>
      <c r="B114" s="5" t="s">
        <v>116</v>
      </c>
      <c r="C114" s="14">
        <v>2780</v>
      </c>
      <c r="D114" s="16"/>
      <c r="E114" s="5"/>
      <c r="F114" s="14"/>
      <c r="G114" s="24"/>
      <c r="H114" s="6"/>
      <c r="I114" s="14"/>
      <c r="J114" s="28"/>
      <c r="K114" s="5"/>
      <c r="L114" s="14"/>
      <c r="M114" s="24"/>
      <c r="N114" s="5" t="s">
        <v>253</v>
      </c>
      <c r="O114" s="14">
        <v>510</v>
      </c>
      <c r="P114" s="15"/>
      <c r="R114" s="33"/>
    </row>
    <row r="115" spans="1:18" ht="13.5">
      <c r="A115" s="39"/>
      <c r="B115" s="5" t="s">
        <v>120</v>
      </c>
      <c r="C115" s="14">
        <v>1720</v>
      </c>
      <c r="D115" s="16"/>
      <c r="E115" s="5"/>
      <c r="F115" s="14"/>
      <c r="G115" s="24"/>
      <c r="H115" s="6"/>
      <c r="I115" s="14"/>
      <c r="J115" s="28"/>
      <c r="K115" s="5"/>
      <c r="L115" s="14"/>
      <c r="M115" s="24"/>
      <c r="N115" s="5" t="s">
        <v>274</v>
      </c>
      <c r="O115" s="14">
        <v>470</v>
      </c>
      <c r="P115" s="15"/>
      <c r="R115" s="33"/>
    </row>
    <row r="116" spans="1:18" ht="13.5">
      <c r="A116" s="39"/>
      <c r="B116" s="5" t="s">
        <v>121</v>
      </c>
      <c r="C116" s="14">
        <v>630</v>
      </c>
      <c r="D116" s="16"/>
      <c r="E116" s="5"/>
      <c r="F116" s="14"/>
      <c r="G116" s="24"/>
      <c r="H116" s="6"/>
      <c r="I116" s="14"/>
      <c r="J116" s="28"/>
      <c r="K116" s="5"/>
      <c r="L116" s="14"/>
      <c r="M116" s="24"/>
      <c r="N116" s="5"/>
      <c r="O116" s="14"/>
      <c r="P116" s="24"/>
      <c r="R116" s="33"/>
    </row>
    <row r="117" spans="1:18" ht="13.5">
      <c r="A117" s="39"/>
      <c r="B117" s="5" t="s">
        <v>122</v>
      </c>
      <c r="C117" s="14">
        <v>1130</v>
      </c>
      <c r="D117" s="16"/>
      <c r="E117" s="5"/>
      <c r="F117" s="14"/>
      <c r="G117" s="24"/>
      <c r="H117" s="6"/>
      <c r="I117" s="14"/>
      <c r="J117" s="28"/>
      <c r="K117" s="5"/>
      <c r="L117" s="14"/>
      <c r="M117" s="24"/>
      <c r="N117" s="5"/>
      <c r="O117" s="14"/>
      <c r="P117" s="24"/>
      <c r="R117" s="33"/>
    </row>
    <row r="118" spans="1:18" ht="13.5">
      <c r="A118" s="39"/>
      <c r="B118" s="25" t="s">
        <v>119</v>
      </c>
      <c r="C118" s="14">
        <v>890</v>
      </c>
      <c r="D118" s="16"/>
      <c r="E118" s="5"/>
      <c r="F118" s="14"/>
      <c r="G118" s="24"/>
      <c r="H118" s="6"/>
      <c r="I118" s="14"/>
      <c r="J118" s="28"/>
      <c r="K118" s="5"/>
      <c r="L118" s="14"/>
      <c r="M118" s="24"/>
      <c r="N118" s="5"/>
      <c r="O118" s="14"/>
      <c r="P118" s="24"/>
      <c r="R118" s="33"/>
    </row>
    <row r="119" spans="1:18" ht="13.5">
      <c r="A119" s="39"/>
      <c r="B119" s="5" t="s">
        <v>118</v>
      </c>
      <c r="C119" s="14">
        <v>1760</v>
      </c>
      <c r="D119" s="16"/>
      <c r="E119" s="5"/>
      <c r="F119" s="14"/>
      <c r="G119" s="24"/>
      <c r="H119" s="6"/>
      <c r="I119" s="14"/>
      <c r="J119" s="28"/>
      <c r="K119" s="5"/>
      <c r="L119" s="14"/>
      <c r="M119" s="24"/>
      <c r="N119" s="5"/>
      <c r="O119" s="14"/>
      <c r="P119" s="24"/>
      <c r="R119" s="33"/>
    </row>
    <row r="120" spans="1:18" ht="13.5">
      <c r="A120" s="39"/>
      <c r="B120" s="5" t="s">
        <v>112</v>
      </c>
      <c r="C120" s="14">
        <v>1980</v>
      </c>
      <c r="D120" s="16"/>
      <c r="E120" s="5"/>
      <c r="F120" s="14"/>
      <c r="G120" s="24"/>
      <c r="H120" s="6"/>
      <c r="I120" s="14"/>
      <c r="J120" s="28"/>
      <c r="K120" s="5"/>
      <c r="L120" s="14"/>
      <c r="M120" s="24"/>
      <c r="N120" s="5"/>
      <c r="O120" s="14"/>
      <c r="P120" s="24"/>
      <c r="R120" s="33"/>
    </row>
    <row r="121" spans="1:18" ht="13.5">
      <c r="A121" s="39"/>
      <c r="B121" s="5" t="s">
        <v>106</v>
      </c>
      <c r="C121" s="14">
        <v>1940</v>
      </c>
      <c r="D121" s="16"/>
      <c r="E121" s="5"/>
      <c r="F121" s="14"/>
      <c r="G121" s="24"/>
      <c r="H121" s="6"/>
      <c r="I121" s="17"/>
      <c r="J121" s="28"/>
      <c r="K121" s="5"/>
      <c r="L121" s="14"/>
      <c r="M121" s="15"/>
      <c r="N121" s="5"/>
      <c r="O121" s="14"/>
      <c r="P121" s="15"/>
      <c r="R121" s="33"/>
    </row>
    <row r="122" spans="1:18" ht="13.5">
      <c r="A122" s="39"/>
      <c r="B122" s="25" t="s">
        <v>113</v>
      </c>
      <c r="C122" s="14">
        <v>1640</v>
      </c>
      <c r="D122" s="16"/>
      <c r="E122" s="5"/>
      <c r="F122" s="14"/>
      <c r="G122" s="24"/>
      <c r="H122" s="6"/>
      <c r="I122" s="14"/>
      <c r="J122" s="28"/>
      <c r="K122" s="5"/>
      <c r="L122" s="14"/>
      <c r="M122" s="24"/>
      <c r="N122" s="5"/>
      <c r="O122" s="14"/>
      <c r="P122" s="15"/>
      <c r="R122" s="33"/>
    </row>
    <row r="123" spans="1:18" ht="13.5">
      <c r="A123" s="39"/>
      <c r="B123" s="5" t="s">
        <v>312</v>
      </c>
      <c r="C123" s="14">
        <v>1470</v>
      </c>
      <c r="D123" s="16"/>
      <c r="E123" s="5"/>
      <c r="F123" s="14"/>
      <c r="G123" s="24"/>
      <c r="H123" s="6"/>
      <c r="I123" s="14"/>
      <c r="J123" s="28"/>
      <c r="K123" s="5"/>
      <c r="L123" s="14"/>
      <c r="M123" s="24"/>
      <c r="N123" s="5"/>
      <c r="O123" s="14"/>
      <c r="P123" s="24"/>
      <c r="R123" s="33"/>
    </row>
    <row r="124" spans="1:18" ht="13.5">
      <c r="A124" s="39"/>
      <c r="B124" s="5" t="s">
        <v>115</v>
      </c>
      <c r="C124" s="14">
        <v>1120</v>
      </c>
      <c r="D124" s="16"/>
      <c r="E124" s="5"/>
      <c r="F124" s="14"/>
      <c r="G124" s="24"/>
      <c r="H124" s="6"/>
      <c r="I124" s="14"/>
      <c r="J124" s="28"/>
      <c r="K124" s="5"/>
      <c r="L124" s="14"/>
      <c r="M124" s="24"/>
      <c r="N124" s="5"/>
      <c r="O124" s="14"/>
      <c r="P124" s="24"/>
      <c r="R124" s="33"/>
    </row>
    <row r="125" spans="1:18" ht="13.5">
      <c r="A125" s="39"/>
      <c r="B125" s="47"/>
      <c r="C125" s="44"/>
      <c r="D125" s="46"/>
      <c r="E125" s="47"/>
      <c r="F125" s="44"/>
      <c r="G125" s="45"/>
      <c r="H125" s="43"/>
      <c r="I125" s="44"/>
      <c r="J125" s="46"/>
      <c r="K125" s="47"/>
      <c r="L125" s="44"/>
      <c r="M125" s="45"/>
      <c r="N125" s="47"/>
      <c r="O125" s="44"/>
      <c r="P125" s="45"/>
      <c r="R125" s="33"/>
    </row>
    <row r="126" spans="1:18" ht="14.25" thickBot="1">
      <c r="A126" s="110" t="s">
        <v>55</v>
      </c>
      <c r="B126" s="111" t="s">
        <v>56</v>
      </c>
      <c r="C126" s="30">
        <f>SUM(C113:C124)</f>
        <v>18350</v>
      </c>
      <c r="D126" s="67">
        <f>SUM(D113:D124)</f>
        <v>0</v>
      </c>
      <c r="E126" s="111" t="s">
        <v>56</v>
      </c>
      <c r="F126" s="30">
        <f>SUM(F113:F113)</f>
        <v>390</v>
      </c>
      <c r="G126" s="31">
        <f>SUM(G113:G113)</f>
        <v>0</v>
      </c>
      <c r="H126" s="32"/>
      <c r="I126" s="30"/>
      <c r="J126" s="31"/>
      <c r="K126" s="111"/>
      <c r="L126" s="30"/>
      <c r="M126" s="31"/>
      <c r="N126" s="111" t="s">
        <v>56</v>
      </c>
      <c r="O126" s="30">
        <f>SUM(O113:O115)</f>
        <v>1580</v>
      </c>
      <c r="P126" s="31">
        <f>SUM(P113:P115)</f>
        <v>0</v>
      </c>
      <c r="Q126" s="33"/>
      <c r="R126" s="33"/>
    </row>
    <row r="127" spans="1:18" ht="13.5">
      <c r="A127" s="9"/>
      <c r="B127" s="10"/>
      <c r="C127" s="11" t="s">
        <v>315</v>
      </c>
      <c r="D127" s="66" t="s">
        <v>316</v>
      </c>
      <c r="E127" s="10"/>
      <c r="F127" s="11" t="s">
        <v>315</v>
      </c>
      <c r="G127" s="12" t="s">
        <v>316</v>
      </c>
      <c r="H127" s="65"/>
      <c r="I127" s="11" t="s">
        <v>315</v>
      </c>
      <c r="J127" s="12" t="s">
        <v>316</v>
      </c>
      <c r="K127" s="65"/>
      <c r="L127" s="11" t="s">
        <v>315</v>
      </c>
      <c r="M127" s="12" t="s">
        <v>316</v>
      </c>
      <c r="N127" s="10"/>
      <c r="O127" s="11" t="s">
        <v>315</v>
      </c>
      <c r="P127" s="12" t="s">
        <v>316</v>
      </c>
      <c r="R127" s="33"/>
    </row>
    <row r="128" spans="1:18" ht="13.5">
      <c r="A128" s="39" t="s">
        <v>207</v>
      </c>
      <c r="B128" s="5" t="s">
        <v>124</v>
      </c>
      <c r="C128" s="14">
        <v>1900</v>
      </c>
      <c r="D128" s="16"/>
      <c r="E128" s="5" t="s">
        <v>262</v>
      </c>
      <c r="F128" s="14">
        <v>520</v>
      </c>
      <c r="G128" s="15"/>
      <c r="H128" s="6"/>
      <c r="I128" s="40"/>
      <c r="J128" s="70"/>
      <c r="K128" s="5" t="s">
        <v>330</v>
      </c>
      <c r="L128" s="14">
        <v>320</v>
      </c>
      <c r="M128" s="15"/>
      <c r="N128" s="5" t="s">
        <v>265</v>
      </c>
      <c r="O128" s="14">
        <v>1530</v>
      </c>
      <c r="P128" s="15"/>
      <c r="R128" s="33"/>
    </row>
    <row r="129" spans="1:18" ht="13.5">
      <c r="A129" s="39"/>
      <c r="B129" s="5" t="s">
        <v>132</v>
      </c>
      <c r="C129" s="14">
        <v>3030</v>
      </c>
      <c r="D129" s="16"/>
      <c r="E129" s="5" t="s">
        <v>263</v>
      </c>
      <c r="F129" s="14">
        <v>440</v>
      </c>
      <c r="G129" s="15"/>
      <c r="H129" s="6"/>
      <c r="I129" s="14"/>
      <c r="J129" s="16"/>
      <c r="K129" s="5" t="s">
        <v>285</v>
      </c>
      <c r="L129" s="14">
        <v>600</v>
      </c>
      <c r="M129" s="15"/>
      <c r="N129" s="5" t="s">
        <v>266</v>
      </c>
      <c r="O129" s="14">
        <v>1020</v>
      </c>
      <c r="P129" s="15"/>
      <c r="R129" s="33"/>
    </row>
    <row r="130" spans="1:18" ht="13.5">
      <c r="A130" s="39"/>
      <c r="B130" s="5" t="s">
        <v>125</v>
      </c>
      <c r="C130" s="14">
        <v>1780</v>
      </c>
      <c r="D130" s="16"/>
      <c r="E130" s="5" t="s">
        <v>264</v>
      </c>
      <c r="F130" s="14">
        <v>800</v>
      </c>
      <c r="G130" s="15"/>
      <c r="H130" s="6"/>
      <c r="I130" s="14"/>
      <c r="J130" s="28"/>
      <c r="K130" s="5" t="s">
        <v>286</v>
      </c>
      <c r="L130" s="14">
        <v>350</v>
      </c>
      <c r="M130" s="15"/>
      <c r="N130" s="5" t="s">
        <v>267</v>
      </c>
      <c r="O130" s="14">
        <v>940</v>
      </c>
      <c r="P130" s="15"/>
      <c r="R130" s="33"/>
    </row>
    <row r="131" spans="1:18" ht="13.5">
      <c r="A131" s="39"/>
      <c r="B131" s="25" t="s">
        <v>129</v>
      </c>
      <c r="C131" s="14">
        <v>1210</v>
      </c>
      <c r="D131" s="16"/>
      <c r="E131" s="5"/>
      <c r="F131" s="14"/>
      <c r="G131" s="24"/>
      <c r="H131" s="6"/>
      <c r="I131" s="14"/>
      <c r="J131" s="28"/>
      <c r="K131" s="5" t="s">
        <v>287</v>
      </c>
      <c r="L131" s="14">
        <v>300</v>
      </c>
      <c r="M131" s="15"/>
      <c r="N131" s="5" t="s">
        <v>268</v>
      </c>
      <c r="O131" s="14">
        <v>290</v>
      </c>
      <c r="P131" s="15"/>
      <c r="R131" s="33"/>
    </row>
    <row r="132" spans="1:18" ht="13.5">
      <c r="A132" s="39"/>
      <c r="B132" s="25" t="s">
        <v>128</v>
      </c>
      <c r="C132" s="14">
        <v>2170</v>
      </c>
      <c r="D132" s="16"/>
      <c r="E132" s="5"/>
      <c r="F132" s="14"/>
      <c r="G132" s="24"/>
      <c r="H132" s="6"/>
      <c r="I132" s="14"/>
      <c r="J132" s="28"/>
      <c r="K132" s="5"/>
      <c r="L132" s="14"/>
      <c r="M132" s="15"/>
      <c r="N132" s="5" t="s">
        <v>269</v>
      </c>
      <c r="O132" s="14">
        <v>470</v>
      </c>
      <c r="P132" s="15"/>
      <c r="R132" s="33"/>
    </row>
    <row r="133" spans="1:18" ht="13.5">
      <c r="A133" s="39"/>
      <c r="B133" s="25" t="s">
        <v>126</v>
      </c>
      <c r="C133" s="14">
        <v>5400</v>
      </c>
      <c r="D133" s="16"/>
      <c r="E133" s="5"/>
      <c r="F133" s="14"/>
      <c r="G133" s="24"/>
      <c r="H133" s="6"/>
      <c r="I133" s="14"/>
      <c r="J133" s="28"/>
      <c r="K133" s="5"/>
      <c r="L133" s="14"/>
      <c r="M133" s="15"/>
      <c r="N133" s="5"/>
      <c r="O133" s="14"/>
      <c r="P133" s="15"/>
      <c r="R133" s="33"/>
    </row>
    <row r="134" spans="1:18" ht="13.5">
      <c r="A134" s="39"/>
      <c r="B134" s="5" t="s">
        <v>288</v>
      </c>
      <c r="C134" s="14">
        <v>2010</v>
      </c>
      <c r="D134" s="16"/>
      <c r="E134" s="5"/>
      <c r="F134" s="14"/>
      <c r="G134" s="24"/>
      <c r="H134" s="6"/>
      <c r="I134" s="14"/>
      <c r="J134" s="28"/>
      <c r="K134" s="5"/>
      <c r="L134" s="14"/>
      <c r="M134" s="24"/>
      <c r="N134" s="5"/>
      <c r="O134" s="136"/>
      <c r="P134" s="23"/>
      <c r="R134" s="33"/>
    </row>
    <row r="135" spans="1:18" ht="13.5">
      <c r="A135" s="39"/>
      <c r="B135" s="5" t="s">
        <v>289</v>
      </c>
      <c r="C135" s="14">
        <v>1660</v>
      </c>
      <c r="D135" s="16"/>
      <c r="E135" s="5"/>
      <c r="F135" s="14"/>
      <c r="G135" s="24"/>
      <c r="H135" s="6"/>
      <c r="I135" s="14"/>
      <c r="J135" s="28"/>
      <c r="K135" s="5"/>
      <c r="L135" s="14"/>
      <c r="M135" s="24"/>
      <c r="N135" s="5"/>
      <c r="O135" s="14"/>
      <c r="P135" s="24"/>
      <c r="R135" s="33"/>
    </row>
    <row r="136" spans="1:18" ht="13.5">
      <c r="A136" s="39"/>
      <c r="B136" s="5" t="s">
        <v>130</v>
      </c>
      <c r="C136" s="14">
        <v>740</v>
      </c>
      <c r="D136" s="16"/>
      <c r="E136" s="5"/>
      <c r="F136" s="14"/>
      <c r="G136" s="24"/>
      <c r="H136" s="6"/>
      <c r="I136" s="14"/>
      <c r="J136" s="28"/>
      <c r="K136" s="5"/>
      <c r="L136" s="14"/>
      <c r="M136" s="24"/>
      <c r="N136" s="5"/>
      <c r="O136" s="14"/>
      <c r="P136" s="24"/>
      <c r="R136" s="33"/>
    </row>
    <row r="137" spans="1:18" ht="13.5">
      <c r="A137" s="39"/>
      <c r="B137" s="47"/>
      <c r="C137" s="44"/>
      <c r="D137" s="46"/>
      <c r="E137" s="47"/>
      <c r="F137" s="44"/>
      <c r="G137" s="45"/>
      <c r="H137" s="43"/>
      <c r="I137" s="44"/>
      <c r="J137" s="46"/>
      <c r="K137" s="47"/>
      <c r="L137" s="44"/>
      <c r="M137" s="45"/>
      <c r="N137" s="47"/>
      <c r="O137" s="44"/>
      <c r="P137" s="45"/>
      <c r="R137" s="33"/>
    </row>
    <row r="138" spans="1:18" ht="14.25" thickBot="1">
      <c r="A138" s="110" t="s">
        <v>55</v>
      </c>
      <c r="B138" s="111" t="s">
        <v>56</v>
      </c>
      <c r="C138" s="30">
        <f>SUM(C128:C136)</f>
        <v>19900</v>
      </c>
      <c r="D138" s="67">
        <f>SUM(D128:D136)</f>
        <v>0</v>
      </c>
      <c r="E138" s="111" t="s">
        <v>56</v>
      </c>
      <c r="F138" s="30">
        <f>SUM(F128:F130)</f>
        <v>1760</v>
      </c>
      <c r="G138" s="31">
        <f>SUM(G128:G130)</f>
        <v>0</v>
      </c>
      <c r="H138" s="113"/>
      <c r="I138" s="30"/>
      <c r="J138" s="30"/>
      <c r="K138" s="111" t="s">
        <v>56</v>
      </c>
      <c r="L138" s="30">
        <f>SUM(L128:L131)</f>
        <v>1570</v>
      </c>
      <c r="M138" s="31">
        <f>SUM(M128:M131)</f>
        <v>0</v>
      </c>
      <c r="N138" s="111" t="s">
        <v>56</v>
      </c>
      <c r="O138" s="30">
        <f>SUM(O128:O132)</f>
        <v>4250</v>
      </c>
      <c r="P138" s="31">
        <f>SUM(P128:P132)</f>
        <v>0</v>
      </c>
      <c r="Q138" s="33"/>
      <c r="R138" s="33"/>
    </row>
    <row r="139" spans="1:18" ht="13.5">
      <c r="A139" s="9"/>
      <c r="B139" s="10"/>
      <c r="C139" s="11" t="s">
        <v>315</v>
      </c>
      <c r="D139" s="66" t="s">
        <v>316</v>
      </c>
      <c r="E139" s="10"/>
      <c r="F139" s="11" t="s">
        <v>315</v>
      </c>
      <c r="G139" s="12" t="s">
        <v>316</v>
      </c>
      <c r="H139" s="65"/>
      <c r="I139" s="11" t="s">
        <v>315</v>
      </c>
      <c r="J139" s="12" t="s">
        <v>316</v>
      </c>
      <c r="K139" s="65"/>
      <c r="L139" s="11" t="s">
        <v>315</v>
      </c>
      <c r="M139" s="12" t="s">
        <v>316</v>
      </c>
      <c r="N139" s="10"/>
      <c r="O139" s="11" t="s">
        <v>315</v>
      </c>
      <c r="P139" s="12" t="s">
        <v>316</v>
      </c>
      <c r="R139" s="33"/>
    </row>
    <row r="140" spans="1:18" ht="13.5">
      <c r="A140" s="39" t="s">
        <v>208</v>
      </c>
      <c r="B140" s="5" t="s">
        <v>133</v>
      </c>
      <c r="C140" s="14">
        <v>930</v>
      </c>
      <c r="D140" s="16"/>
      <c r="E140" s="5" t="s">
        <v>134</v>
      </c>
      <c r="F140" s="14">
        <v>270</v>
      </c>
      <c r="G140" s="15"/>
      <c r="H140" s="20"/>
      <c r="I140" s="17"/>
      <c r="J140" s="34"/>
      <c r="K140" s="5" t="s">
        <v>271</v>
      </c>
      <c r="L140" s="14">
        <v>1080</v>
      </c>
      <c r="M140" s="15"/>
      <c r="N140" s="5" t="s">
        <v>270</v>
      </c>
      <c r="O140" s="14">
        <v>530</v>
      </c>
      <c r="P140" s="15"/>
      <c r="R140" s="33"/>
    </row>
    <row r="141" spans="1:18" ht="13.5">
      <c r="A141" s="39"/>
      <c r="B141" s="5" t="s">
        <v>135</v>
      </c>
      <c r="C141" s="14">
        <v>1010</v>
      </c>
      <c r="D141" s="16"/>
      <c r="E141" s="5"/>
      <c r="F141" s="40"/>
      <c r="G141" s="15"/>
      <c r="H141" s="6"/>
      <c r="I141" s="14"/>
      <c r="J141" s="37"/>
      <c r="K141" s="5" t="s">
        <v>272</v>
      </c>
      <c r="L141" s="14">
        <v>670</v>
      </c>
      <c r="M141" s="15"/>
      <c r="N141" s="5" t="s">
        <v>258</v>
      </c>
      <c r="O141" s="14">
        <v>1180</v>
      </c>
      <c r="P141" s="15"/>
      <c r="R141" s="33"/>
    </row>
    <row r="142" spans="1:18" ht="13.5">
      <c r="A142" s="39"/>
      <c r="B142" s="5" t="s">
        <v>137</v>
      </c>
      <c r="C142" s="14">
        <v>400</v>
      </c>
      <c r="D142" s="16"/>
      <c r="E142" s="5"/>
      <c r="F142" s="14"/>
      <c r="G142" s="24"/>
      <c r="H142" s="6"/>
      <c r="I142" s="14"/>
      <c r="J142" s="37"/>
      <c r="K142" s="5"/>
      <c r="L142" s="14"/>
      <c r="M142" s="24"/>
      <c r="N142" s="5"/>
      <c r="O142" s="14"/>
      <c r="P142" s="15"/>
      <c r="R142" s="33"/>
    </row>
    <row r="143" spans="1:18" ht="13.5">
      <c r="A143" s="39"/>
      <c r="B143" s="25" t="s">
        <v>136</v>
      </c>
      <c r="C143" s="14">
        <v>900</v>
      </c>
      <c r="D143" s="16"/>
      <c r="E143" s="5"/>
      <c r="F143" s="14"/>
      <c r="G143" s="24"/>
      <c r="H143" s="6"/>
      <c r="I143" s="14"/>
      <c r="J143" s="37"/>
      <c r="K143" s="5"/>
      <c r="L143" s="14"/>
      <c r="M143" s="24"/>
      <c r="N143" s="5"/>
      <c r="O143" s="14"/>
      <c r="P143" s="15"/>
      <c r="R143" s="33"/>
    </row>
    <row r="144" spans="1:18" ht="13.5">
      <c r="A144" s="39"/>
      <c r="B144" s="5" t="s">
        <v>307</v>
      </c>
      <c r="C144" s="14">
        <v>1270</v>
      </c>
      <c r="D144" s="16"/>
      <c r="E144" s="5"/>
      <c r="F144" s="14"/>
      <c r="G144" s="24"/>
      <c r="H144" s="6"/>
      <c r="I144" s="14"/>
      <c r="J144" s="37"/>
      <c r="K144" s="5"/>
      <c r="L144" s="14"/>
      <c r="M144" s="24"/>
      <c r="N144" s="5"/>
      <c r="O144" s="14"/>
      <c r="P144" s="24"/>
      <c r="R144" s="33"/>
    </row>
    <row r="145" spans="1:18" ht="13.5">
      <c r="A145" s="39"/>
      <c r="B145" s="5" t="s">
        <v>308</v>
      </c>
      <c r="C145" s="14">
        <v>2550</v>
      </c>
      <c r="D145" s="16"/>
      <c r="E145" s="5"/>
      <c r="F145" s="14"/>
      <c r="G145" s="24"/>
      <c r="H145" s="6"/>
      <c r="I145" s="14"/>
      <c r="J145" s="37"/>
      <c r="K145" s="5"/>
      <c r="L145" s="14"/>
      <c r="M145" s="24"/>
      <c r="N145" s="5"/>
      <c r="O145" s="14"/>
      <c r="P145" s="24"/>
      <c r="R145" s="33"/>
    </row>
    <row r="146" spans="1:18" ht="13.5">
      <c r="A146" s="39"/>
      <c r="B146" s="47"/>
      <c r="C146" s="44"/>
      <c r="D146" s="46"/>
      <c r="E146" s="47"/>
      <c r="F146" s="44"/>
      <c r="G146" s="45"/>
      <c r="H146" s="43"/>
      <c r="I146" s="44"/>
      <c r="J146" s="51"/>
      <c r="K146" s="47"/>
      <c r="L146" s="44"/>
      <c r="M146" s="45"/>
      <c r="N146" s="47"/>
      <c r="O146" s="44"/>
      <c r="P146" s="45"/>
      <c r="R146" s="33"/>
    </row>
    <row r="147" spans="1:18" ht="14.25" thickBot="1">
      <c r="A147" s="110" t="s">
        <v>55</v>
      </c>
      <c r="B147" s="111" t="s">
        <v>56</v>
      </c>
      <c r="C147" s="30">
        <f>SUM(C140:C145)</f>
        <v>7060</v>
      </c>
      <c r="D147" s="67">
        <f>SUM(D140:D145)</f>
        <v>0</v>
      </c>
      <c r="E147" s="111" t="s">
        <v>56</v>
      </c>
      <c r="F147" s="30">
        <f>SUM(F140)</f>
        <v>270</v>
      </c>
      <c r="G147" s="31">
        <f>SUM(G140)</f>
        <v>0</v>
      </c>
      <c r="H147" s="32"/>
      <c r="I147" s="30"/>
      <c r="J147" s="38"/>
      <c r="K147" s="111" t="s">
        <v>56</v>
      </c>
      <c r="L147" s="30">
        <f>SUM(L140:L141)</f>
        <v>1750</v>
      </c>
      <c r="M147" s="31">
        <f>SUM(M140:M141)</f>
        <v>0</v>
      </c>
      <c r="N147" s="111" t="s">
        <v>56</v>
      </c>
      <c r="O147" s="30">
        <f>SUM(O140:O141)</f>
        <v>1710</v>
      </c>
      <c r="P147" s="31">
        <f>SUM(P140:P141)</f>
        <v>0</v>
      </c>
      <c r="Q147" s="33"/>
      <c r="R147" s="33"/>
    </row>
    <row r="148" spans="1:18" ht="13.5">
      <c r="A148" s="9"/>
      <c r="B148" s="10"/>
      <c r="C148" s="11" t="s">
        <v>315</v>
      </c>
      <c r="D148" s="66" t="s">
        <v>316</v>
      </c>
      <c r="E148" s="10"/>
      <c r="F148" s="11" t="s">
        <v>315</v>
      </c>
      <c r="G148" s="12" t="s">
        <v>316</v>
      </c>
      <c r="H148" s="65"/>
      <c r="I148" s="11" t="s">
        <v>315</v>
      </c>
      <c r="J148" s="12" t="s">
        <v>316</v>
      </c>
      <c r="K148" s="65"/>
      <c r="L148" s="11" t="s">
        <v>315</v>
      </c>
      <c r="M148" s="12" t="s">
        <v>316</v>
      </c>
      <c r="N148" s="10"/>
      <c r="O148" s="11" t="s">
        <v>315</v>
      </c>
      <c r="P148" s="12" t="s">
        <v>316</v>
      </c>
      <c r="R148" s="33"/>
    </row>
    <row r="149" spans="1:18" ht="13.5">
      <c r="A149" s="39" t="s">
        <v>209</v>
      </c>
      <c r="B149" s="5" t="s">
        <v>138</v>
      </c>
      <c r="C149" s="14">
        <v>680</v>
      </c>
      <c r="D149" s="16"/>
      <c r="E149" s="5" t="s">
        <v>250</v>
      </c>
      <c r="F149" s="14">
        <v>230</v>
      </c>
      <c r="G149" s="15"/>
      <c r="H149" s="6"/>
      <c r="I149" s="120"/>
      <c r="J149" s="23"/>
      <c r="K149" s="5" t="s">
        <v>281</v>
      </c>
      <c r="L149" s="14">
        <v>150</v>
      </c>
      <c r="M149" s="15"/>
      <c r="N149" s="5" t="s">
        <v>140</v>
      </c>
      <c r="O149" s="14">
        <v>1490</v>
      </c>
      <c r="P149" s="15"/>
      <c r="R149" s="33"/>
    </row>
    <row r="150" spans="1:18" ht="13.5">
      <c r="A150" s="39"/>
      <c r="B150" s="5" t="s">
        <v>139</v>
      </c>
      <c r="C150" s="14">
        <v>2760</v>
      </c>
      <c r="D150" s="16"/>
      <c r="E150" s="5" t="s">
        <v>283</v>
      </c>
      <c r="F150" s="14">
        <v>80</v>
      </c>
      <c r="G150" s="15"/>
      <c r="H150" s="6"/>
      <c r="I150" s="14"/>
      <c r="J150" s="16"/>
      <c r="K150" s="5"/>
      <c r="L150" s="14"/>
      <c r="M150" s="24"/>
      <c r="N150" s="5" t="s">
        <v>248</v>
      </c>
      <c r="O150" s="14">
        <v>1370</v>
      </c>
      <c r="P150" s="15"/>
      <c r="R150" s="33"/>
    </row>
    <row r="151" spans="1:18" ht="13.5">
      <c r="A151" s="39"/>
      <c r="B151" s="5" t="s">
        <v>141</v>
      </c>
      <c r="C151" s="14">
        <v>2110</v>
      </c>
      <c r="D151" s="16"/>
      <c r="E151" s="5"/>
      <c r="F151" s="14"/>
      <c r="G151" s="15"/>
      <c r="H151" s="6"/>
      <c r="I151" s="14"/>
      <c r="J151" s="16"/>
      <c r="K151" s="5"/>
      <c r="L151" s="14"/>
      <c r="M151" s="24"/>
      <c r="N151" s="5" t="s">
        <v>145</v>
      </c>
      <c r="O151" s="14">
        <v>520</v>
      </c>
      <c r="P151" s="15"/>
      <c r="R151" s="33"/>
    </row>
    <row r="152" spans="1:18" ht="13.5">
      <c r="A152" s="39"/>
      <c r="B152" s="5" t="s">
        <v>142</v>
      </c>
      <c r="C152" s="14">
        <v>1090</v>
      </c>
      <c r="D152" s="16"/>
      <c r="E152" s="5"/>
      <c r="F152" s="14"/>
      <c r="G152" s="15"/>
      <c r="H152" s="6"/>
      <c r="I152" s="14"/>
      <c r="J152" s="16"/>
      <c r="K152" s="5"/>
      <c r="L152" s="14"/>
      <c r="M152" s="24"/>
      <c r="N152" s="5"/>
      <c r="O152" s="14"/>
      <c r="P152" s="24"/>
      <c r="R152" s="33"/>
    </row>
    <row r="153" spans="1:18" ht="13.5">
      <c r="A153" s="39"/>
      <c r="B153" s="25" t="s">
        <v>147</v>
      </c>
      <c r="C153" s="14">
        <v>1370</v>
      </c>
      <c r="D153" s="16"/>
      <c r="E153" s="5"/>
      <c r="F153" s="40"/>
      <c r="G153" s="15"/>
      <c r="H153" s="6"/>
      <c r="I153" s="14"/>
      <c r="J153" s="28"/>
      <c r="K153" s="5"/>
      <c r="L153" s="14"/>
      <c r="M153" s="15"/>
      <c r="N153" s="5"/>
      <c r="O153" s="40"/>
      <c r="P153" s="15"/>
      <c r="R153" s="33"/>
    </row>
    <row r="154" spans="1:18" ht="13.5">
      <c r="A154" s="39"/>
      <c r="B154" s="5" t="s">
        <v>143</v>
      </c>
      <c r="C154" s="14">
        <v>1570</v>
      </c>
      <c r="D154" s="16"/>
      <c r="E154" s="5"/>
      <c r="F154" s="40"/>
      <c r="G154" s="15"/>
      <c r="H154" s="6"/>
      <c r="I154" s="14"/>
      <c r="J154" s="28"/>
      <c r="K154" s="5"/>
      <c r="L154" s="14"/>
      <c r="M154" s="24"/>
      <c r="N154" s="5"/>
      <c r="O154" s="14"/>
      <c r="P154" s="24"/>
      <c r="R154" s="33"/>
    </row>
    <row r="155" spans="1:18" ht="13.5">
      <c r="A155" s="39"/>
      <c r="B155" s="5" t="s">
        <v>144</v>
      </c>
      <c r="C155" s="14">
        <v>2000</v>
      </c>
      <c r="D155" s="16"/>
      <c r="E155" s="5"/>
      <c r="F155" s="14"/>
      <c r="G155" s="15"/>
      <c r="H155" s="6"/>
      <c r="I155" s="14"/>
      <c r="J155" s="28"/>
      <c r="K155" s="5"/>
      <c r="L155" s="14"/>
      <c r="M155" s="24"/>
      <c r="N155" s="5"/>
      <c r="O155" s="14"/>
      <c r="P155" s="24"/>
      <c r="R155" s="33"/>
    </row>
    <row r="156" spans="1:18" ht="13.5">
      <c r="A156" s="39"/>
      <c r="B156" s="5" t="s">
        <v>146</v>
      </c>
      <c r="C156" s="14">
        <v>830</v>
      </c>
      <c r="D156" s="16"/>
      <c r="E156" s="5"/>
      <c r="F156" s="14"/>
      <c r="G156" s="15"/>
      <c r="H156" s="6"/>
      <c r="I156" s="14"/>
      <c r="J156" s="28"/>
      <c r="K156" s="5"/>
      <c r="L156" s="14"/>
      <c r="M156" s="24"/>
      <c r="N156" s="5"/>
      <c r="O156" s="14"/>
      <c r="P156" s="24"/>
      <c r="R156" s="33"/>
    </row>
    <row r="157" spans="1:18" ht="13.5">
      <c r="A157" s="39"/>
      <c r="B157" s="47"/>
      <c r="C157" s="44"/>
      <c r="D157" s="46"/>
      <c r="E157" s="5"/>
      <c r="F157" s="14"/>
      <c r="G157" s="15"/>
      <c r="H157" s="6"/>
      <c r="I157" s="14"/>
      <c r="J157" s="28"/>
      <c r="K157" s="5"/>
      <c r="L157" s="14"/>
      <c r="M157" s="24"/>
      <c r="N157" s="5"/>
      <c r="O157" s="14"/>
      <c r="P157" s="24"/>
      <c r="R157" s="33"/>
    </row>
    <row r="158" spans="1:18" ht="14.25" thickBot="1">
      <c r="A158" s="110" t="s">
        <v>55</v>
      </c>
      <c r="B158" s="111" t="s">
        <v>56</v>
      </c>
      <c r="C158" s="30">
        <f>SUM(C149:C156)</f>
        <v>12410</v>
      </c>
      <c r="D158" s="67">
        <f>SUM(D149:D156)</f>
        <v>0</v>
      </c>
      <c r="E158" s="111" t="s">
        <v>56</v>
      </c>
      <c r="F158" s="30">
        <f>SUM(F149:F150)</f>
        <v>310</v>
      </c>
      <c r="G158" s="31">
        <f>SUM(G149:G150)</f>
        <v>0</v>
      </c>
      <c r="H158" s="112" t="s">
        <v>56</v>
      </c>
      <c r="I158" s="30"/>
      <c r="J158" s="31"/>
      <c r="K158" s="111" t="s">
        <v>56</v>
      </c>
      <c r="L158" s="30">
        <f>SUM(L149)</f>
        <v>150</v>
      </c>
      <c r="M158" s="31">
        <f>SUM(M149)</f>
        <v>0</v>
      </c>
      <c r="N158" s="111" t="s">
        <v>56</v>
      </c>
      <c r="O158" s="30">
        <f>SUM(O149:O151)</f>
        <v>3380</v>
      </c>
      <c r="P158" s="31">
        <f>SUM(P149:P151)</f>
        <v>0</v>
      </c>
      <c r="Q158" s="33"/>
      <c r="R158" s="33"/>
    </row>
    <row r="159" spans="1:18" ht="13.5">
      <c r="A159" s="9"/>
      <c r="B159" s="10"/>
      <c r="C159" s="11" t="s">
        <v>315</v>
      </c>
      <c r="D159" s="66" t="s">
        <v>316</v>
      </c>
      <c r="E159" s="10"/>
      <c r="F159" s="11" t="s">
        <v>315</v>
      </c>
      <c r="G159" s="12" t="s">
        <v>316</v>
      </c>
      <c r="H159" s="65"/>
      <c r="I159" s="11" t="s">
        <v>315</v>
      </c>
      <c r="J159" s="12" t="s">
        <v>316</v>
      </c>
      <c r="K159" s="65"/>
      <c r="L159" s="11" t="s">
        <v>315</v>
      </c>
      <c r="M159" s="12" t="s">
        <v>316</v>
      </c>
      <c r="N159" s="10"/>
      <c r="O159" s="11" t="s">
        <v>315</v>
      </c>
      <c r="P159" s="12" t="s">
        <v>316</v>
      </c>
      <c r="R159" s="33"/>
    </row>
    <row r="160" spans="1:18" ht="13.5">
      <c r="A160" s="39" t="s">
        <v>210</v>
      </c>
      <c r="B160" s="5" t="s">
        <v>148</v>
      </c>
      <c r="C160" s="14">
        <v>2310</v>
      </c>
      <c r="D160" s="16"/>
      <c r="E160" s="5" t="s">
        <v>254</v>
      </c>
      <c r="F160" s="14">
        <v>970</v>
      </c>
      <c r="G160" s="15"/>
      <c r="H160" s="6" t="s">
        <v>149</v>
      </c>
      <c r="I160" s="14">
        <v>10</v>
      </c>
      <c r="J160" s="70"/>
      <c r="K160" s="5" t="s">
        <v>153</v>
      </c>
      <c r="L160" s="14">
        <v>50</v>
      </c>
      <c r="M160" s="15"/>
      <c r="N160" s="5" t="s">
        <v>273</v>
      </c>
      <c r="O160" s="14">
        <v>1040</v>
      </c>
      <c r="P160" s="15"/>
      <c r="R160" s="33"/>
    </row>
    <row r="161" spans="1:18" ht="13.5">
      <c r="A161" s="39"/>
      <c r="B161" s="5" t="s">
        <v>150</v>
      </c>
      <c r="C161" s="14">
        <v>1320</v>
      </c>
      <c r="D161" s="16"/>
      <c r="E161" s="5" t="s">
        <v>152</v>
      </c>
      <c r="F161" s="14">
        <v>160</v>
      </c>
      <c r="G161" s="15"/>
      <c r="H161" s="6" t="s">
        <v>151</v>
      </c>
      <c r="I161" s="14">
        <v>50</v>
      </c>
      <c r="J161" s="70"/>
      <c r="K161" s="5"/>
      <c r="L161" s="14"/>
      <c r="M161" s="15"/>
      <c r="N161" s="5" t="s">
        <v>154</v>
      </c>
      <c r="O161" s="14">
        <v>780</v>
      </c>
      <c r="P161" s="15"/>
      <c r="R161" s="33"/>
    </row>
    <row r="162" spans="1:18" ht="13.5">
      <c r="A162" s="39"/>
      <c r="B162" s="5" t="s">
        <v>166</v>
      </c>
      <c r="C162" s="14">
        <v>1460</v>
      </c>
      <c r="D162" s="16"/>
      <c r="E162" s="5"/>
      <c r="F162" s="14"/>
      <c r="G162" s="15"/>
      <c r="H162" s="6"/>
      <c r="I162" s="14"/>
      <c r="J162" s="28"/>
      <c r="K162" s="5"/>
      <c r="L162" s="14"/>
      <c r="M162" s="15"/>
      <c r="N162" s="5" t="s">
        <v>156</v>
      </c>
      <c r="O162" s="14">
        <v>190</v>
      </c>
      <c r="P162" s="15"/>
      <c r="R162" s="33"/>
    </row>
    <row r="163" spans="1:18" ht="13.5">
      <c r="A163" s="39"/>
      <c r="B163" s="25" t="s">
        <v>155</v>
      </c>
      <c r="C163" s="14">
        <v>1110</v>
      </c>
      <c r="D163" s="16"/>
      <c r="E163" s="5"/>
      <c r="F163" s="14"/>
      <c r="G163" s="24"/>
      <c r="H163" s="6"/>
      <c r="I163" s="14"/>
      <c r="J163" s="28"/>
      <c r="K163" s="5"/>
      <c r="L163" s="14"/>
      <c r="M163" s="24"/>
      <c r="N163" s="5" t="s">
        <v>158</v>
      </c>
      <c r="O163" s="14">
        <v>50</v>
      </c>
      <c r="P163" s="15"/>
      <c r="R163" s="33"/>
    </row>
    <row r="164" spans="1:18" ht="13.5">
      <c r="A164" s="39"/>
      <c r="B164" s="5" t="s">
        <v>164</v>
      </c>
      <c r="C164" s="14">
        <v>530</v>
      </c>
      <c r="D164" s="16"/>
      <c r="E164" s="5"/>
      <c r="F164" s="14"/>
      <c r="G164" s="24"/>
      <c r="H164" s="6"/>
      <c r="I164" s="14"/>
      <c r="J164" s="28"/>
      <c r="K164" s="5"/>
      <c r="L164" s="14"/>
      <c r="M164" s="24"/>
      <c r="N164" s="5"/>
      <c r="O164" s="14"/>
      <c r="P164" s="15"/>
      <c r="R164" s="33"/>
    </row>
    <row r="165" spans="1:18" ht="13.5">
      <c r="A165" s="39"/>
      <c r="B165" s="5" t="s">
        <v>163</v>
      </c>
      <c r="C165" s="14">
        <v>470</v>
      </c>
      <c r="D165" s="16"/>
      <c r="E165" s="5"/>
      <c r="F165" s="14"/>
      <c r="G165" s="24"/>
      <c r="H165" s="6"/>
      <c r="I165" s="14"/>
      <c r="J165" s="28"/>
      <c r="K165" s="5"/>
      <c r="L165" s="14"/>
      <c r="M165" s="24"/>
      <c r="N165" s="5"/>
      <c r="O165" s="14"/>
      <c r="P165" s="15"/>
      <c r="R165" s="33"/>
    </row>
    <row r="166" spans="1:18" ht="13.5">
      <c r="A166" s="39"/>
      <c r="B166" s="5" t="s">
        <v>159</v>
      </c>
      <c r="C166" s="14">
        <v>1780</v>
      </c>
      <c r="D166" s="16"/>
      <c r="E166" s="5"/>
      <c r="F166" s="14"/>
      <c r="G166" s="24"/>
      <c r="H166" s="6"/>
      <c r="I166" s="14"/>
      <c r="J166" s="28"/>
      <c r="K166" s="5"/>
      <c r="L166" s="14"/>
      <c r="M166" s="24"/>
      <c r="N166" s="5"/>
      <c r="O166" s="14"/>
      <c r="P166" s="24"/>
      <c r="R166" s="33"/>
    </row>
    <row r="167" spans="1:18" ht="13.5">
      <c r="A167" s="39"/>
      <c r="B167" s="5" t="s">
        <v>157</v>
      </c>
      <c r="C167" s="14">
        <v>3920</v>
      </c>
      <c r="D167" s="16"/>
      <c r="E167" s="5"/>
      <c r="F167" s="14"/>
      <c r="G167" s="24"/>
      <c r="H167" s="6"/>
      <c r="I167" s="14"/>
      <c r="J167" s="28"/>
      <c r="K167" s="5"/>
      <c r="L167" s="14"/>
      <c r="M167" s="24"/>
      <c r="N167" s="5"/>
      <c r="O167" s="14"/>
      <c r="P167" s="24"/>
      <c r="R167" s="33"/>
    </row>
    <row r="168" spans="1:18" ht="13.5">
      <c r="A168" s="39"/>
      <c r="B168" s="5" t="s">
        <v>249</v>
      </c>
      <c r="C168" s="14">
        <v>1390</v>
      </c>
      <c r="D168" s="16"/>
      <c r="E168" s="5"/>
      <c r="F168" s="14"/>
      <c r="G168" s="24"/>
      <c r="H168" s="6"/>
      <c r="I168" s="14"/>
      <c r="J168" s="28"/>
      <c r="K168" s="5"/>
      <c r="L168" s="14"/>
      <c r="M168" s="24"/>
      <c r="N168" s="5"/>
      <c r="O168" s="14"/>
      <c r="P168" s="24"/>
      <c r="R168" s="33"/>
    </row>
    <row r="169" spans="1:18" ht="13.5">
      <c r="A169" s="39"/>
      <c r="B169" s="5" t="s">
        <v>162</v>
      </c>
      <c r="C169" s="14">
        <v>1990</v>
      </c>
      <c r="D169" s="16"/>
      <c r="E169" s="5"/>
      <c r="F169" s="14"/>
      <c r="G169" s="24"/>
      <c r="H169" s="6"/>
      <c r="I169" s="14"/>
      <c r="J169" s="28"/>
      <c r="K169" s="5"/>
      <c r="L169" s="14"/>
      <c r="M169" s="24"/>
      <c r="N169" s="5"/>
      <c r="O169" s="14"/>
      <c r="P169" s="24"/>
      <c r="R169" s="33"/>
    </row>
    <row r="170" spans="1:18" ht="13.5">
      <c r="A170" s="39"/>
      <c r="B170" s="5" t="s">
        <v>160</v>
      </c>
      <c r="C170" s="14">
        <v>540</v>
      </c>
      <c r="D170" s="16"/>
      <c r="E170" s="5"/>
      <c r="F170" s="14"/>
      <c r="G170" s="24"/>
      <c r="H170" s="6"/>
      <c r="I170" s="14"/>
      <c r="J170" s="28"/>
      <c r="K170" s="5"/>
      <c r="L170" s="14"/>
      <c r="M170" s="24"/>
      <c r="N170" s="5"/>
      <c r="O170" s="14"/>
      <c r="P170" s="24"/>
      <c r="R170" s="33"/>
    </row>
    <row r="171" spans="1:18" ht="13.5">
      <c r="A171" s="39"/>
      <c r="B171" s="5" t="s">
        <v>161</v>
      </c>
      <c r="C171" s="14">
        <v>970</v>
      </c>
      <c r="D171" s="16"/>
      <c r="E171" s="5"/>
      <c r="F171" s="14"/>
      <c r="G171" s="24"/>
      <c r="H171" s="6"/>
      <c r="I171" s="14"/>
      <c r="J171" s="28"/>
      <c r="K171" s="5"/>
      <c r="L171" s="14"/>
      <c r="M171" s="24"/>
      <c r="N171" s="5"/>
      <c r="O171" s="14"/>
      <c r="P171" s="24"/>
      <c r="R171" s="33"/>
    </row>
    <row r="172" spans="1:18" ht="13.5">
      <c r="A172" s="39"/>
      <c r="B172" s="5" t="s">
        <v>165</v>
      </c>
      <c r="C172" s="14">
        <v>2150</v>
      </c>
      <c r="D172" s="16"/>
      <c r="E172" s="5"/>
      <c r="F172" s="14"/>
      <c r="G172" s="24"/>
      <c r="H172" s="6"/>
      <c r="I172" s="14"/>
      <c r="J172" s="28"/>
      <c r="K172" s="5"/>
      <c r="L172" s="14"/>
      <c r="M172" s="24"/>
      <c r="N172" s="5"/>
      <c r="O172" s="14"/>
      <c r="P172" s="24"/>
      <c r="R172" s="33"/>
    </row>
    <row r="173" spans="1:18" ht="13.5">
      <c r="A173" s="39"/>
      <c r="B173" s="47"/>
      <c r="C173" s="44"/>
      <c r="D173" s="46"/>
      <c r="E173" s="47"/>
      <c r="F173" s="44"/>
      <c r="G173" s="45"/>
      <c r="H173" s="43"/>
      <c r="I173" s="44"/>
      <c r="J173" s="46"/>
      <c r="K173" s="47"/>
      <c r="L173" s="44"/>
      <c r="M173" s="45"/>
      <c r="N173" s="47"/>
      <c r="O173" s="44"/>
      <c r="P173" s="45"/>
      <c r="R173" s="33"/>
    </row>
    <row r="174" spans="1:18" ht="14.25" thickBot="1">
      <c r="A174" s="110" t="s">
        <v>55</v>
      </c>
      <c r="B174" s="111" t="s">
        <v>56</v>
      </c>
      <c r="C174" s="30">
        <f>SUM(C160:C172)</f>
        <v>19940</v>
      </c>
      <c r="D174" s="67">
        <f>SUM(D160:D172)</f>
        <v>0</v>
      </c>
      <c r="E174" s="111" t="s">
        <v>56</v>
      </c>
      <c r="F174" s="30">
        <f>SUM(F160:F161)</f>
        <v>1130</v>
      </c>
      <c r="G174" s="31">
        <f>SUM(G160:G161)</f>
        <v>0</v>
      </c>
      <c r="H174" s="112" t="s">
        <v>56</v>
      </c>
      <c r="I174" s="30">
        <f>SUM(I160:I161)</f>
        <v>60</v>
      </c>
      <c r="J174" s="31">
        <f>SUM(J160:J161)</f>
        <v>0</v>
      </c>
      <c r="K174" s="111" t="s">
        <v>56</v>
      </c>
      <c r="L174" s="30">
        <f>SUM(L160)</f>
        <v>50</v>
      </c>
      <c r="M174" s="31">
        <f>SUM(M160)</f>
        <v>0</v>
      </c>
      <c r="N174" s="111" t="s">
        <v>56</v>
      </c>
      <c r="O174" s="30">
        <f>SUM(O160:O163)</f>
        <v>2060</v>
      </c>
      <c r="P174" s="31">
        <f>SUM(P160:P163)</f>
        <v>0</v>
      </c>
      <c r="Q174" s="33"/>
      <c r="R174" s="33"/>
    </row>
    <row r="175" spans="1:18" ht="13.5">
      <c r="A175" s="118"/>
      <c r="B175" s="117"/>
      <c r="C175" s="53"/>
      <c r="D175" s="54"/>
      <c r="E175" s="117"/>
      <c r="F175" s="53"/>
      <c r="G175" s="55"/>
      <c r="H175" s="114"/>
      <c r="I175" s="53"/>
      <c r="J175" s="54"/>
      <c r="K175" s="52"/>
      <c r="L175" s="53"/>
      <c r="M175" s="55"/>
      <c r="N175" s="117"/>
      <c r="O175" s="53"/>
      <c r="P175" s="55"/>
      <c r="R175" s="33"/>
    </row>
    <row r="176" spans="1:18" ht="13.5">
      <c r="A176" s="119" t="s">
        <v>167</v>
      </c>
      <c r="B176" s="116" t="s">
        <v>168</v>
      </c>
      <c r="C176" s="56">
        <f>C174+C158+C147+C138+C126+C111+C101+C88+C60+C76+C52</f>
        <v>278160</v>
      </c>
      <c r="D176" s="69">
        <f>D174+D158+D147+D138+D126+D111+D101+D88+D60+D76+D52</f>
        <v>0</v>
      </c>
      <c r="E176" s="116" t="s">
        <v>168</v>
      </c>
      <c r="F176" s="56">
        <f>F174+F158+F147+F138+F126+F111+F101+F88+F60+F76+F52</f>
        <v>18090</v>
      </c>
      <c r="G176" s="57">
        <f>G174+G158+G147+G138+G126+G111+G101+G88+G60+G76+G52</f>
        <v>0</v>
      </c>
      <c r="H176" s="115" t="s">
        <v>168</v>
      </c>
      <c r="I176" s="56">
        <f>I174+I158+I147+I138+I126+I111+I101+I88+I60+I76+I52</f>
        <v>2560</v>
      </c>
      <c r="J176" s="57">
        <f>J174+J158+J147+J138+J126+J111+J101+J88+J60+J76+J52</f>
        <v>0</v>
      </c>
      <c r="K176" s="116" t="s">
        <v>168</v>
      </c>
      <c r="L176" s="56">
        <f>L174+L158+L147+L138+L126+L111+L101+L88+L60+L76+L52</f>
        <v>9670</v>
      </c>
      <c r="M176" s="57">
        <f>M174+M158+M147+M138+M126+M111+M101+M88+M60+M76+M52</f>
        <v>0</v>
      </c>
      <c r="N176" s="116" t="s">
        <v>168</v>
      </c>
      <c r="O176" s="56">
        <f>O174+O158+O147+O138+O126+O111+O101+O88+O60+O76+O52</f>
        <v>40250</v>
      </c>
      <c r="P176" s="57">
        <f>P174+P158+P147+P138+P126+P111+P101+P88+P60+P76+P52</f>
        <v>0</v>
      </c>
      <c r="R176" s="33"/>
    </row>
    <row r="177" spans="1:18" ht="13.5">
      <c r="A177" s="58"/>
      <c r="B177" s="59"/>
      <c r="C177" s="60"/>
      <c r="D177" s="61"/>
      <c r="E177" s="62"/>
      <c r="F177" s="60"/>
      <c r="G177" s="63"/>
      <c r="H177" s="64"/>
      <c r="I177" s="60"/>
      <c r="J177" s="61"/>
      <c r="K177" s="62"/>
      <c r="L177" s="60"/>
      <c r="M177" s="63"/>
      <c r="N177" s="62"/>
      <c r="O177" s="60"/>
      <c r="P177" s="63"/>
      <c r="R177" s="33"/>
    </row>
  </sheetData>
  <sheetProtection sheet="1"/>
  <mergeCells count="14">
    <mergeCell ref="A6:A7"/>
    <mergeCell ref="B6:D7"/>
    <mergeCell ref="E6:G7"/>
    <mergeCell ref="H6:J7"/>
    <mergeCell ref="K6:M7"/>
    <mergeCell ref="L64:M64"/>
    <mergeCell ref="F64:G64"/>
    <mergeCell ref="B1:D1"/>
    <mergeCell ref="E1:G1"/>
    <mergeCell ref="I1:J1"/>
    <mergeCell ref="B2:D2"/>
    <mergeCell ref="E2:G2"/>
    <mergeCell ref="N6:P7"/>
    <mergeCell ref="I2:J2"/>
  </mergeCells>
  <conditionalFormatting sqref="D9">
    <cfRule type="cellIs" priority="18" dxfId="51" operator="greaterThan" stopIfTrue="1">
      <formula>$C$9</formula>
    </cfRule>
    <cfRule type="cellIs" priority="66" dxfId="51" operator="greaterThan" stopIfTrue="1">
      <formula>C9</formula>
    </cfRule>
  </conditionalFormatting>
  <conditionalFormatting sqref="G104 G162 J16 P165 M132:M133 D10:D51 G24:G26 M9:M24">
    <cfRule type="cellIs" priority="65" dxfId="51" operator="greaterThan" stopIfTrue="1">
      <formula>C9</formula>
    </cfRule>
  </conditionalFormatting>
  <conditionalFormatting sqref="P9:P32">
    <cfRule type="cellIs" priority="61" dxfId="51" operator="greaterThan" stopIfTrue="1">
      <formula>O9</formula>
    </cfRule>
  </conditionalFormatting>
  <conditionalFormatting sqref="P54">
    <cfRule type="cellIs" priority="59" dxfId="51" operator="greaterThan" stopIfTrue="1">
      <formula>O54</formula>
    </cfRule>
  </conditionalFormatting>
  <conditionalFormatting sqref="G54">
    <cfRule type="cellIs" priority="58" dxfId="51" operator="greaterThan" stopIfTrue="1">
      <formula>F54</formula>
    </cfRule>
  </conditionalFormatting>
  <conditionalFormatting sqref="D54:D58">
    <cfRule type="cellIs" priority="57" dxfId="51" operator="greaterThan" stopIfTrue="1">
      <formula>C54</formula>
    </cfRule>
  </conditionalFormatting>
  <conditionalFormatting sqref="D62:D74">
    <cfRule type="cellIs" priority="56" dxfId="51" operator="greaterThan" stopIfTrue="1">
      <formula>C62</formula>
    </cfRule>
  </conditionalFormatting>
  <conditionalFormatting sqref="J62:J65">
    <cfRule type="cellIs" priority="54" dxfId="51" operator="greaterThan" stopIfTrue="1">
      <formula>I62</formula>
    </cfRule>
  </conditionalFormatting>
  <conditionalFormatting sqref="M62:M63">
    <cfRule type="cellIs" priority="53" dxfId="51" operator="greaterThan" stopIfTrue="1">
      <formula>L62</formula>
    </cfRule>
  </conditionalFormatting>
  <conditionalFormatting sqref="P62:P66">
    <cfRule type="cellIs" priority="52" dxfId="51" operator="greaterThan" stopIfTrue="1">
      <formula>O62</formula>
    </cfRule>
  </conditionalFormatting>
  <conditionalFormatting sqref="P78">
    <cfRule type="cellIs" priority="51" dxfId="51" operator="greaterThan" stopIfTrue="1">
      <formula>O78</formula>
    </cfRule>
  </conditionalFormatting>
  <conditionalFormatting sqref="D78:D86">
    <cfRule type="cellIs" priority="47" dxfId="51" operator="greaterThan" stopIfTrue="1">
      <formula>C78</formula>
    </cfRule>
  </conditionalFormatting>
  <conditionalFormatting sqref="D90:D99">
    <cfRule type="cellIs" priority="46" dxfId="51" operator="greaterThan" stopIfTrue="1">
      <formula>C90</formula>
    </cfRule>
  </conditionalFormatting>
  <conditionalFormatting sqref="P90:P92">
    <cfRule type="cellIs" priority="45" dxfId="51" operator="greaterThan" stopIfTrue="1">
      <formula>O90</formula>
    </cfRule>
  </conditionalFormatting>
  <conditionalFormatting sqref="G103">
    <cfRule type="cellIs" priority="43" dxfId="51" operator="greaterThan" stopIfTrue="1">
      <formula>F103</formula>
    </cfRule>
  </conditionalFormatting>
  <conditionalFormatting sqref="D103:D109">
    <cfRule type="cellIs" priority="42" dxfId="51" operator="greaterThan" stopIfTrue="1">
      <formula>C103</formula>
    </cfRule>
  </conditionalFormatting>
  <conditionalFormatting sqref="D113:D124">
    <cfRule type="cellIs" priority="41" dxfId="51" operator="greaterThan" stopIfTrue="1">
      <formula>C113</formula>
    </cfRule>
  </conditionalFormatting>
  <conditionalFormatting sqref="G113">
    <cfRule type="cellIs" priority="40" dxfId="51" operator="greaterThan" stopIfTrue="1">
      <formula>F113</formula>
    </cfRule>
  </conditionalFormatting>
  <conditionalFormatting sqref="M113">
    <cfRule type="cellIs" priority="39" dxfId="51" operator="greaterThan" stopIfTrue="1">
      <formula>L113</formula>
    </cfRule>
  </conditionalFormatting>
  <conditionalFormatting sqref="P113:P115">
    <cfRule type="cellIs" priority="38" dxfId="51" operator="greaterThan" stopIfTrue="1">
      <formula>O113</formula>
    </cfRule>
  </conditionalFormatting>
  <conditionalFormatting sqref="P128:P132">
    <cfRule type="cellIs" priority="37" dxfId="51" operator="greaterThan" stopIfTrue="1">
      <formula>O128</formula>
    </cfRule>
  </conditionalFormatting>
  <conditionalFormatting sqref="M128:M131">
    <cfRule type="cellIs" priority="36" dxfId="51" operator="greaterThan" stopIfTrue="1">
      <formula>L128</formula>
    </cfRule>
  </conditionalFormatting>
  <conditionalFormatting sqref="J128">
    <cfRule type="cellIs" priority="35" dxfId="51" operator="greaterThan" stopIfTrue="1">
      <formula>I128</formula>
    </cfRule>
  </conditionalFormatting>
  <conditionalFormatting sqref="G128:G130">
    <cfRule type="cellIs" priority="34" dxfId="51" operator="greaterThan" stopIfTrue="1">
      <formula>F128</formula>
    </cfRule>
  </conditionalFormatting>
  <conditionalFormatting sqref="D128:D136">
    <cfRule type="cellIs" priority="33" dxfId="51" operator="greaterThan" stopIfTrue="1">
      <formula>C128</formula>
    </cfRule>
  </conditionalFormatting>
  <conditionalFormatting sqref="D140:D145">
    <cfRule type="cellIs" priority="32" dxfId="51" operator="greaterThan" stopIfTrue="1">
      <formula>C140</formula>
    </cfRule>
  </conditionalFormatting>
  <conditionalFormatting sqref="G140">
    <cfRule type="cellIs" priority="31" dxfId="51" operator="greaterThan" stopIfTrue="1">
      <formula>F140</formula>
    </cfRule>
  </conditionalFormatting>
  <conditionalFormatting sqref="M140:M141">
    <cfRule type="cellIs" priority="30" dxfId="51" operator="greaterThan" stopIfTrue="1">
      <formula>L140</formula>
    </cfRule>
  </conditionalFormatting>
  <conditionalFormatting sqref="P140:P141">
    <cfRule type="cellIs" priority="29" dxfId="51" operator="greaterThan" stopIfTrue="1">
      <formula>O140</formula>
    </cfRule>
  </conditionalFormatting>
  <conditionalFormatting sqref="P149:P151">
    <cfRule type="cellIs" priority="28" dxfId="51" operator="greaterThan" stopIfTrue="1">
      <formula>O149</formula>
    </cfRule>
  </conditionalFormatting>
  <conditionalFormatting sqref="M149">
    <cfRule type="cellIs" priority="27" dxfId="51" operator="greaterThan" stopIfTrue="1">
      <formula>L149</formula>
    </cfRule>
  </conditionalFormatting>
  <conditionalFormatting sqref="G149:G152">
    <cfRule type="cellIs" priority="25" dxfId="51" operator="greaterThan" stopIfTrue="1">
      <formula>F149</formula>
    </cfRule>
  </conditionalFormatting>
  <conditionalFormatting sqref="D149:D156">
    <cfRule type="cellIs" priority="24" dxfId="51" operator="greaterThan" stopIfTrue="1">
      <formula>C149</formula>
    </cfRule>
  </conditionalFormatting>
  <conditionalFormatting sqref="D160:D172">
    <cfRule type="cellIs" priority="23" dxfId="51" operator="greaterThan" stopIfTrue="1">
      <formula>C160</formula>
    </cfRule>
  </conditionalFormatting>
  <conditionalFormatting sqref="G160:G161">
    <cfRule type="cellIs" priority="22" dxfId="51" operator="greaterThan" stopIfTrue="1">
      <formula>F160</formula>
    </cfRule>
  </conditionalFormatting>
  <conditionalFormatting sqref="J160:J161">
    <cfRule type="cellIs" priority="21" dxfId="51" operator="greaterThan" stopIfTrue="1">
      <formula>I160</formula>
    </cfRule>
  </conditionalFormatting>
  <conditionalFormatting sqref="M160">
    <cfRule type="cellIs" priority="20" dxfId="51" operator="greaterThan" stopIfTrue="1">
      <formula>L160</formula>
    </cfRule>
  </conditionalFormatting>
  <conditionalFormatting sqref="P160:P164">
    <cfRule type="cellIs" priority="19" dxfId="51" operator="greaterThan" stopIfTrue="1">
      <formula>O160</formula>
    </cfRule>
  </conditionalFormatting>
  <conditionalFormatting sqref="J18">
    <cfRule type="cellIs" priority="7" dxfId="51" operator="greaterThan" stopIfTrue="1">
      <formula>I18</formula>
    </cfRule>
  </conditionalFormatting>
  <conditionalFormatting sqref="G9:G23">
    <cfRule type="cellIs" priority="6" dxfId="51" operator="greaterThan" stopIfTrue="1">
      <formula>F9</formula>
    </cfRule>
  </conditionalFormatting>
  <conditionalFormatting sqref="J9:J13">
    <cfRule type="cellIs" priority="5" dxfId="51" operator="greaterThan" stopIfTrue="1">
      <formula>I9</formula>
    </cfRule>
  </conditionalFormatting>
  <conditionalFormatting sqref="P103:P105">
    <cfRule type="cellIs" priority="2" dxfId="51" operator="greaterThan" stopIfTrue="1">
      <formula>O103</formula>
    </cfRule>
  </conditionalFormatting>
  <conditionalFormatting sqref="G62:G63">
    <cfRule type="cellIs" priority="1" dxfId="51" operator="greaterThan" stopIfTrue="1">
      <formula>F62</formula>
    </cfRule>
  </conditionalFormatting>
  <dataValidations count="3">
    <dataValidation type="custom" allowBlank="1" showInputMessage="1" showErrorMessage="1" errorTitle="単位" error="最低10枚単位で入力してください！&#10;" imeMode="halfAlpha" sqref="M121 M153 P82 G65:G66 P121:P122 J150:J152 D59 P142 P153 D100 M161:M162 J129 P133:P134 G141 J25:J26 G153:G157 P67:P70 P93:P94 P96">
      <formula1>(M121/10)-(ROUNDDOWN(M121/10,0))=0</formula1>
    </dataValidation>
    <dataValidation allowBlank="1" showInputMessage="1" showErrorMessage="1" promptTitle="合計部数" prompt="合計部数が表示されます。" sqref="K2"/>
    <dataValidation type="custom" allowBlank="1" showInputMessage="1" showErrorMessage="1" errorTitle="枚数" error="最低１０枚単位で入力してください" imeMode="off" sqref="D140:D145 J149 P9:P32 D54:D58 G54 P54 D62:D74 D78:D86 M149 G160:G162 D9:D51 D103:D109 D90:D99 D113:D124 M113 P128:P132 J128 G128:G130 D128:D136 G140 M140:M141 P140:P141 P149:P151 D149:D156 D160:D172 J160:J161 M160 P113:P115 G62:G63 M62:M63 J62:J65 G103:G104 P62:P66 G113 J9:J13 J16:J18 M128:M133 P90:P92 P160:P165 P78:P81 M9:M24 P103:P105 G149:G152 G9:G51">
      <formula1>(D140/10)-(ROUNDDOWN(D140/10,0))=0</formula1>
    </dataValidation>
  </dataValidations>
  <printOptions horizontalCentered="1"/>
  <pageMargins left="0" right="0" top="0.27" bottom="0.1968503937007874" header="0.2755905511811024" footer="0.1968503937007874"/>
  <pageSetup horizontalDpi="600" verticalDpi="600" orientation="landscape" paperSize="12" scale="74" r:id="rId3"/>
  <headerFooter alignWithMargins="0">
    <oddHeader>&amp;R&amp;F＆&amp;A</oddHeader>
    <oddFooter>&amp;C&amp;P / &amp;N ページ</oddFooter>
  </headerFooter>
  <rowBreaks count="2" manualBreakCount="2">
    <brk id="60" max="255" man="1"/>
    <brk id="12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2" sqref="A2:C2"/>
    </sheetView>
  </sheetViews>
  <sheetFormatPr defaultColWidth="10.140625" defaultRowHeight="15"/>
  <cols>
    <col min="1" max="2" width="10.140625" style="98" customWidth="1"/>
    <col min="3" max="8" width="18.421875" style="98" customWidth="1"/>
    <col min="9" max="16384" width="10.140625" style="98" customWidth="1"/>
  </cols>
  <sheetData>
    <row r="1" spans="1:8" ht="21" customHeight="1">
      <c r="A1" s="157" t="s">
        <v>0</v>
      </c>
      <c r="B1" s="157"/>
      <c r="C1" s="157"/>
      <c r="D1" s="157" t="s">
        <v>1</v>
      </c>
      <c r="E1" s="157"/>
      <c r="F1" s="71" t="s">
        <v>2</v>
      </c>
      <c r="G1" s="72" t="s">
        <v>3</v>
      </c>
      <c r="H1" s="72" t="s">
        <v>4</v>
      </c>
    </row>
    <row r="2" spans="1:8" ht="19.5" customHeight="1">
      <c r="A2" s="158"/>
      <c r="B2" s="158"/>
      <c r="C2" s="158"/>
      <c r="D2" s="159"/>
      <c r="E2" s="159"/>
      <c r="F2" s="85"/>
      <c r="G2" s="86"/>
      <c r="H2" s="99">
        <f>E54+H21+H31+H37+H44+H54+H12</f>
        <v>0</v>
      </c>
    </row>
    <row r="3" spans="1:11" ht="14.25" thickBot="1">
      <c r="A3" s="160" t="s">
        <v>344</v>
      </c>
      <c r="B3" s="160"/>
      <c r="K3" s="100"/>
    </row>
    <row r="4" spans="1:8" ht="18.75" customHeight="1">
      <c r="A4" s="168" t="s">
        <v>277</v>
      </c>
      <c r="B4" s="169"/>
      <c r="C4" s="161" t="s">
        <v>169</v>
      </c>
      <c r="D4" s="162"/>
      <c r="E4" s="162"/>
      <c r="F4" s="162"/>
      <c r="G4" s="162"/>
      <c r="H4" s="163"/>
    </row>
    <row r="5" spans="1:8" ht="13.5" customHeight="1">
      <c r="A5" s="170"/>
      <c r="B5" s="171"/>
      <c r="C5" s="175" t="s">
        <v>12</v>
      </c>
      <c r="D5" s="175"/>
      <c r="E5" s="175"/>
      <c r="F5" s="177" t="s">
        <v>201</v>
      </c>
      <c r="G5" s="177"/>
      <c r="H5" s="178"/>
    </row>
    <row r="6" spans="1:8" ht="13.5" customHeight="1">
      <c r="A6" s="170"/>
      <c r="B6" s="171"/>
      <c r="C6" s="91"/>
      <c r="D6" s="11" t="s">
        <v>315</v>
      </c>
      <c r="E6" s="132" t="s">
        <v>316</v>
      </c>
      <c r="F6" s="101"/>
      <c r="G6" s="11" t="s">
        <v>315</v>
      </c>
      <c r="H6" s="133" t="s">
        <v>316</v>
      </c>
    </row>
    <row r="7" spans="1:8" ht="13.5" customHeight="1">
      <c r="A7" s="170"/>
      <c r="B7" s="171"/>
      <c r="C7" s="73" t="s">
        <v>174</v>
      </c>
      <c r="D7" s="74">
        <v>630</v>
      </c>
      <c r="E7" s="102"/>
      <c r="F7" s="76" t="s">
        <v>231</v>
      </c>
      <c r="G7" s="75">
        <v>60</v>
      </c>
      <c r="H7" s="87"/>
    </row>
    <row r="8" spans="1:8" ht="13.5" customHeight="1">
      <c r="A8" s="170"/>
      <c r="B8" s="171"/>
      <c r="C8" s="73" t="s">
        <v>16</v>
      </c>
      <c r="D8" s="74">
        <v>540</v>
      </c>
      <c r="E8" s="102"/>
      <c r="F8" s="76" t="s">
        <v>232</v>
      </c>
      <c r="G8" s="75">
        <v>60</v>
      </c>
      <c r="H8" s="87"/>
    </row>
    <row r="9" spans="1:8" ht="13.5" customHeight="1">
      <c r="A9" s="170"/>
      <c r="B9" s="171"/>
      <c r="C9" s="73" t="s">
        <v>342</v>
      </c>
      <c r="D9" s="74">
        <v>1050</v>
      </c>
      <c r="E9" s="102"/>
      <c r="F9" s="73" t="s">
        <v>233</v>
      </c>
      <c r="G9" s="75">
        <v>280</v>
      </c>
      <c r="H9" s="87"/>
    </row>
    <row r="10" spans="1:8" ht="13.5" customHeight="1">
      <c r="A10" s="170"/>
      <c r="B10" s="171"/>
      <c r="C10" s="76" t="s">
        <v>211</v>
      </c>
      <c r="D10" s="14">
        <v>580</v>
      </c>
      <c r="E10" s="102"/>
      <c r="F10" s="73" t="s">
        <v>234</v>
      </c>
      <c r="G10" s="75">
        <v>300</v>
      </c>
      <c r="H10" s="87"/>
    </row>
    <row r="11" spans="1:8" ht="13.5" customHeight="1">
      <c r="A11" s="170"/>
      <c r="B11" s="171"/>
      <c r="C11" s="73" t="s">
        <v>26</v>
      </c>
      <c r="D11" s="74">
        <v>420</v>
      </c>
      <c r="E11" s="102"/>
      <c r="F11" s="88"/>
      <c r="G11" s="77"/>
      <c r="H11" s="103"/>
    </row>
    <row r="12" spans="1:8" ht="13.5" customHeight="1">
      <c r="A12" s="170"/>
      <c r="B12" s="171"/>
      <c r="C12" s="76" t="s">
        <v>212</v>
      </c>
      <c r="D12" s="74">
        <v>560</v>
      </c>
      <c r="E12" s="102"/>
      <c r="F12" s="89" t="s">
        <v>56</v>
      </c>
      <c r="G12" s="78">
        <f>SUM(G7:G10)</f>
        <v>700</v>
      </c>
      <c r="H12" s="104">
        <f>SUM(H7:H10)</f>
        <v>0</v>
      </c>
    </row>
    <row r="13" spans="1:8" ht="13.5" customHeight="1">
      <c r="A13" s="170"/>
      <c r="B13" s="171"/>
      <c r="C13" s="73" t="s">
        <v>176</v>
      </c>
      <c r="D13" s="74">
        <v>610</v>
      </c>
      <c r="E13" s="102"/>
      <c r="F13" s="79"/>
      <c r="G13" s="79"/>
      <c r="H13" s="105"/>
    </row>
    <row r="14" spans="1:8" ht="13.5" customHeight="1">
      <c r="A14" s="170"/>
      <c r="B14" s="171"/>
      <c r="C14" s="76" t="s">
        <v>43</v>
      </c>
      <c r="D14" s="74">
        <v>600</v>
      </c>
      <c r="E14" s="102"/>
      <c r="F14" s="174" t="s">
        <v>235</v>
      </c>
      <c r="G14" s="175"/>
      <c r="H14" s="176"/>
    </row>
    <row r="15" spans="1:8" ht="13.5" customHeight="1">
      <c r="A15" s="170"/>
      <c r="B15" s="171"/>
      <c r="C15" s="76" t="s">
        <v>213</v>
      </c>
      <c r="D15" s="74">
        <v>590</v>
      </c>
      <c r="E15" s="102"/>
      <c r="F15" s="91"/>
      <c r="G15" s="11" t="s">
        <v>315</v>
      </c>
      <c r="H15" s="133" t="s">
        <v>316</v>
      </c>
    </row>
    <row r="16" spans="1:8" ht="13.5" customHeight="1">
      <c r="A16" s="170"/>
      <c r="B16" s="171"/>
      <c r="C16" s="76" t="s">
        <v>214</v>
      </c>
      <c r="D16" s="74">
        <v>690</v>
      </c>
      <c r="E16" s="102"/>
      <c r="F16" s="73" t="s">
        <v>72</v>
      </c>
      <c r="G16" s="74">
        <v>170</v>
      </c>
      <c r="H16" s="87"/>
    </row>
    <row r="17" spans="1:8" ht="13.5" customHeight="1">
      <c r="A17" s="170"/>
      <c r="B17" s="171"/>
      <c r="C17" s="5" t="s">
        <v>329</v>
      </c>
      <c r="D17" s="14">
        <v>630</v>
      </c>
      <c r="E17" s="102"/>
      <c r="F17" s="73" t="s">
        <v>73</v>
      </c>
      <c r="G17" s="74">
        <v>70</v>
      </c>
      <c r="H17" s="87"/>
    </row>
    <row r="18" spans="1:8" ht="13.5" customHeight="1">
      <c r="A18" s="170"/>
      <c r="B18" s="171"/>
      <c r="C18" s="76" t="s">
        <v>173</v>
      </c>
      <c r="D18" s="74">
        <v>480</v>
      </c>
      <c r="E18" s="102"/>
      <c r="F18" s="76" t="s">
        <v>71</v>
      </c>
      <c r="G18" s="74">
        <v>130</v>
      </c>
      <c r="H18" s="87"/>
    </row>
    <row r="19" spans="1:8" ht="13.5" customHeight="1">
      <c r="A19" s="170"/>
      <c r="B19" s="171"/>
      <c r="C19" s="76" t="s">
        <v>343</v>
      </c>
      <c r="D19" s="74">
        <v>1240</v>
      </c>
      <c r="E19" s="102"/>
      <c r="F19" s="76" t="s">
        <v>236</v>
      </c>
      <c r="G19" s="74">
        <v>50</v>
      </c>
      <c r="H19" s="87"/>
    </row>
    <row r="20" spans="1:8" ht="13.5" customHeight="1">
      <c r="A20" s="170"/>
      <c r="B20" s="171"/>
      <c r="C20" s="73" t="s">
        <v>177</v>
      </c>
      <c r="D20" s="74">
        <v>590</v>
      </c>
      <c r="E20" s="102"/>
      <c r="F20" s="88"/>
      <c r="G20" s="83"/>
      <c r="H20" s="80"/>
    </row>
    <row r="21" spans="1:8" ht="13.5" customHeight="1">
      <c r="A21" s="170"/>
      <c r="B21" s="171"/>
      <c r="C21" s="73" t="s">
        <v>178</v>
      </c>
      <c r="D21" s="74">
        <v>800</v>
      </c>
      <c r="E21" s="102"/>
      <c r="F21" s="89" t="s">
        <v>56</v>
      </c>
      <c r="G21" s="81">
        <f>SUM(G16:G19)</f>
        <v>420</v>
      </c>
      <c r="H21" s="106">
        <f>SUM(H16:H19)</f>
        <v>0</v>
      </c>
    </row>
    <row r="22" spans="1:8" ht="13.5" customHeight="1">
      <c r="A22" s="170"/>
      <c r="B22" s="171"/>
      <c r="C22" s="76" t="s">
        <v>179</v>
      </c>
      <c r="D22" s="74">
        <v>390</v>
      </c>
      <c r="E22" s="102"/>
      <c r="F22" s="82"/>
      <c r="G22" s="82"/>
      <c r="H22" s="107"/>
    </row>
    <row r="23" spans="1:8" ht="13.5" customHeight="1">
      <c r="A23" s="170"/>
      <c r="B23" s="171"/>
      <c r="C23" s="76" t="s">
        <v>216</v>
      </c>
      <c r="D23" s="74">
        <v>750</v>
      </c>
      <c r="E23" s="102"/>
      <c r="F23" s="172" t="s">
        <v>237</v>
      </c>
      <c r="G23" s="172"/>
      <c r="H23" s="173"/>
    </row>
    <row r="24" spans="1:8" ht="13.5" customHeight="1">
      <c r="A24" s="170"/>
      <c r="B24" s="171"/>
      <c r="C24" s="73" t="s">
        <v>217</v>
      </c>
      <c r="D24" s="74">
        <v>140</v>
      </c>
      <c r="E24" s="102"/>
      <c r="F24" s="91"/>
      <c r="G24" s="11" t="s">
        <v>315</v>
      </c>
      <c r="H24" s="133" t="s">
        <v>316</v>
      </c>
    </row>
    <row r="25" spans="1:8" ht="13.5" customHeight="1">
      <c r="A25" s="170"/>
      <c r="B25" s="171"/>
      <c r="C25" s="73" t="s">
        <v>218</v>
      </c>
      <c r="D25" s="74">
        <v>390</v>
      </c>
      <c r="E25" s="102"/>
      <c r="F25" s="76" t="s">
        <v>81</v>
      </c>
      <c r="G25" s="74">
        <v>170</v>
      </c>
      <c r="H25" s="87"/>
    </row>
    <row r="26" spans="1:8" ht="13.5" customHeight="1">
      <c r="A26" s="170"/>
      <c r="B26" s="171"/>
      <c r="C26" s="73" t="s">
        <v>219</v>
      </c>
      <c r="D26" s="74">
        <v>500</v>
      </c>
      <c r="E26" s="102"/>
      <c r="F26" s="73" t="s">
        <v>238</v>
      </c>
      <c r="G26" s="74">
        <v>140</v>
      </c>
      <c r="H26" s="87"/>
    </row>
    <row r="27" spans="1:8" ht="13.5" customHeight="1">
      <c r="A27" s="170"/>
      <c r="B27" s="171"/>
      <c r="C27" s="73" t="s">
        <v>220</v>
      </c>
      <c r="D27" s="74">
        <v>680</v>
      </c>
      <c r="E27" s="102"/>
      <c r="F27" s="73" t="s">
        <v>239</v>
      </c>
      <c r="G27" s="74">
        <v>260</v>
      </c>
      <c r="H27" s="87"/>
    </row>
    <row r="28" spans="1:8" ht="13.5" customHeight="1">
      <c r="A28" s="170"/>
      <c r="B28" s="171"/>
      <c r="C28" s="73" t="s">
        <v>183</v>
      </c>
      <c r="D28" s="74">
        <v>580</v>
      </c>
      <c r="E28" s="102"/>
      <c r="F28" s="76" t="s">
        <v>86</v>
      </c>
      <c r="G28" s="74">
        <v>250</v>
      </c>
      <c r="H28" s="87"/>
    </row>
    <row r="29" spans="1:8" ht="13.5" customHeight="1">
      <c r="A29" s="170"/>
      <c r="B29" s="171"/>
      <c r="C29" s="76" t="s">
        <v>184</v>
      </c>
      <c r="D29" s="74">
        <v>410</v>
      </c>
      <c r="E29" s="102"/>
      <c r="F29" s="73" t="s">
        <v>85</v>
      </c>
      <c r="G29" s="74">
        <v>180</v>
      </c>
      <c r="H29" s="87"/>
    </row>
    <row r="30" spans="1:8" ht="13.5" customHeight="1">
      <c r="A30" s="170"/>
      <c r="B30" s="171"/>
      <c r="C30" s="76" t="s">
        <v>230</v>
      </c>
      <c r="D30" s="74">
        <v>520</v>
      </c>
      <c r="E30" s="102"/>
      <c r="F30" s="88"/>
      <c r="G30" s="77"/>
      <c r="H30" s="108"/>
    </row>
    <row r="31" spans="1:8" ht="13.5" customHeight="1">
      <c r="A31" s="170"/>
      <c r="B31" s="171"/>
      <c r="C31" s="73" t="s">
        <v>185</v>
      </c>
      <c r="D31" s="74">
        <v>500</v>
      </c>
      <c r="E31" s="102"/>
      <c r="F31" s="89" t="s">
        <v>56</v>
      </c>
      <c r="G31" s="81">
        <f>SUM(G25:G29)</f>
        <v>1000</v>
      </c>
      <c r="H31" s="106">
        <f>SUM(H25:H29)</f>
        <v>0</v>
      </c>
    </row>
    <row r="32" spans="1:8" ht="13.5" customHeight="1">
      <c r="A32" s="170"/>
      <c r="B32" s="171"/>
      <c r="C32" s="73" t="s">
        <v>186</v>
      </c>
      <c r="D32" s="74">
        <v>530</v>
      </c>
      <c r="E32" s="102"/>
      <c r="F32" s="82"/>
      <c r="G32" s="82"/>
      <c r="H32" s="107"/>
    </row>
    <row r="33" spans="1:8" ht="13.5" customHeight="1">
      <c r="A33" s="170"/>
      <c r="B33" s="171"/>
      <c r="C33" s="73" t="s">
        <v>228</v>
      </c>
      <c r="D33" s="74">
        <v>670</v>
      </c>
      <c r="E33" s="102"/>
      <c r="F33" s="174" t="s">
        <v>205</v>
      </c>
      <c r="G33" s="175"/>
      <c r="H33" s="176"/>
    </row>
    <row r="34" spans="1:8" ht="13.5" customHeight="1">
      <c r="A34" s="170"/>
      <c r="B34" s="171"/>
      <c r="C34" s="73" t="s">
        <v>46</v>
      </c>
      <c r="D34" s="74">
        <v>1120</v>
      </c>
      <c r="E34" s="102"/>
      <c r="F34" s="91"/>
      <c r="G34" s="11" t="s">
        <v>315</v>
      </c>
      <c r="H34" s="133" t="s">
        <v>316</v>
      </c>
    </row>
    <row r="35" spans="1:8" ht="13.5" customHeight="1">
      <c r="A35" s="170"/>
      <c r="B35" s="171"/>
      <c r="C35" s="76" t="s">
        <v>229</v>
      </c>
      <c r="D35" s="74">
        <v>470</v>
      </c>
      <c r="E35" s="102"/>
      <c r="F35" s="76" t="s">
        <v>170</v>
      </c>
      <c r="G35" s="94">
        <v>250</v>
      </c>
      <c r="H35" s="87"/>
    </row>
    <row r="36" spans="1:8" ht="13.5" customHeight="1">
      <c r="A36" s="170"/>
      <c r="B36" s="171"/>
      <c r="C36" s="73" t="s">
        <v>187</v>
      </c>
      <c r="D36" s="74">
        <v>380</v>
      </c>
      <c r="E36" s="102"/>
      <c r="F36" s="88"/>
      <c r="G36" s="83"/>
      <c r="H36" s="134"/>
    </row>
    <row r="37" spans="1:8" ht="13.5" customHeight="1">
      <c r="A37" s="170"/>
      <c r="B37" s="171"/>
      <c r="C37" s="73" t="s">
        <v>44</v>
      </c>
      <c r="D37" s="74">
        <v>730</v>
      </c>
      <c r="E37" s="102"/>
      <c r="F37" s="89" t="s">
        <v>56</v>
      </c>
      <c r="G37" s="81">
        <f>SUM(G35:G35)</f>
        <v>250</v>
      </c>
      <c r="H37" s="106">
        <f>SUM(H35:H35)</f>
        <v>0</v>
      </c>
    </row>
    <row r="38" spans="1:8" ht="13.5" customHeight="1">
      <c r="A38" s="170"/>
      <c r="B38" s="171"/>
      <c r="C38" s="76" t="s">
        <v>221</v>
      </c>
      <c r="D38" s="74">
        <v>570</v>
      </c>
      <c r="E38" s="102"/>
      <c r="F38" s="84"/>
      <c r="G38" s="82"/>
      <c r="H38" s="135"/>
    </row>
    <row r="39" spans="1:8" ht="13.5" customHeight="1">
      <c r="A39" s="170"/>
      <c r="B39" s="171"/>
      <c r="C39" s="73" t="s">
        <v>222</v>
      </c>
      <c r="D39" s="74">
        <v>430</v>
      </c>
      <c r="E39" s="102"/>
      <c r="F39" s="172" t="s">
        <v>240</v>
      </c>
      <c r="G39" s="172"/>
      <c r="H39" s="173"/>
    </row>
    <row r="40" spans="1:8" ht="13.5" customHeight="1">
      <c r="A40" s="170"/>
      <c r="B40" s="171"/>
      <c r="C40" s="73" t="s">
        <v>223</v>
      </c>
      <c r="D40" s="74">
        <v>840</v>
      </c>
      <c r="E40" s="102"/>
      <c r="F40" s="91"/>
      <c r="G40" s="11" t="s">
        <v>315</v>
      </c>
      <c r="H40" s="133" t="s">
        <v>316</v>
      </c>
    </row>
    <row r="41" spans="1:8" ht="13.5" customHeight="1">
      <c r="A41" s="170"/>
      <c r="B41" s="171"/>
      <c r="C41" s="76" t="s">
        <v>224</v>
      </c>
      <c r="D41" s="74">
        <v>550</v>
      </c>
      <c r="E41" s="102"/>
      <c r="F41" s="73" t="s">
        <v>241</v>
      </c>
      <c r="G41" s="74">
        <v>100</v>
      </c>
      <c r="H41" s="87"/>
    </row>
    <row r="42" spans="1:8" ht="13.5" customHeight="1">
      <c r="A42" s="170"/>
      <c r="B42" s="171"/>
      <c r="C42" s="73" t="s">
        <v>324</v>
      </c>
      <c r="D42" s="74">
        <v>490</v>
      </c>
      <c r="E42" s="102"/>
      <c r="F42" s="73" t="s">
        <v>242</v>
      </c>
      <c r="G42" s="74">
        <v>280</v>
      </c>
      <c r="H42" s="87"/>
    </row>
    <row r="43" spans="1:8" ht="13.5" customHeight="1">
      <c r="A43" s="170"/>
      <c r="B43" s="171"/>
      <c r="C43" s="73" t="s">
        <v>313</v>
      </c>
      <c r="D43" s="74">
        <v>1080</v>
      </c>
      <c r="E43" s="102"/>
      <c r="F43" s="92"/>
      <c r="G43" s="93"/>
      <c r="H43" s="90"/>
    </row>
    <row r="44" spans="1:8" ht="13.5" customHeight="1">
      <c r="A44" s="170"/>
      <c r="B44" s="171"/>
      <c r="C44" s="73" t="s">
        <v>225</v>
      </c>
      <c r="D44" s="74">
        <v>180</v>
      </c>
      <c r="E44" s="102"/>
      <c r="F44" s="89" t="s">
        <v>56</v>
      </c>
      <c r="G44" s="81">
        <f>SUM(G41:G42)</f>
        <v>380</v>
      </c>
      <c r="H44" s="106">
        <f>SUM(H41:H42)</f>
        <v>0</v>
      </c>
    </row>
    <row r="45" spans="1:8" ht="13.5" customHeight="1">
      <c r="A45" s="170"/>
      <c r="B45" s="171"/>
      <c r="C45" s="73" t="s">
        <v>226</v>
      </c>
      <c r="D45" s="74">
        <v>200</v>
      </c>
      <c r="E45" s="102"/>
      <c r="F45" s="84"/>
      <c r="G45" s="82"/>
      <c r="H45" s="107"/>
    </row>
    <row r="46" spans="1:8" ht="13.5" customHeight="1">
      <c r="A46" s="170"/>
      <c r="B46" s="171"/>
      <c r="C46" s="73" t="s">
        <v>53</v>
      </c>
      <c r="D46" s="74">
        <v>370</v>
      </c>
      <c r="E46" s="102"/>
      <c r="F46" s="172" t="s">
        <v>207</v>
      </c>
      <c r="G46" s="172"/>
      <c r="H46" s="173"/>
    </row>
    <row r="47" spans="1:8" ht="13.5" customHeight="1">
      <c r="A47" s="170"/>
      <c r="B47" s="171"/>
      <c r="C47" s="76" t="s">
        <v>54</v>
      </c>
      <c r="D47" s="74">
        <v>110</v>
      </c>
      <c r="E47" s="102"/>
      <c r="F47" s="91"/>
      <c r="G47" s="11" t="s">
        <v>315</v>
      </c>
      <c r="H47" s="133" t="s">
        <v>316</v>
      </c>
    </row>
    <row r="48" spans="1:8" ht="13.5" customHeight="1">
      <c r="A48" s="170"/>
      <c r="B48" s="171"/>
      <c r="C48" s="76" t="s">
        <v>227</v>
      </c>
      <c r="D48" s="74">
        <v>440</v>
      </c>
      <c r="E48" s="102"/>
      <c r="F48" s="76" t="s">
        <v>243</v>
      </c>
      <c r="G48" s="74">
        <v>30</v>
      </c>
      <c r="H48" s="87"/>
    </row>
    <row r="49" spans="1:8" ht="13.5" customHeight="1">
      <c r="A49" s="170"/>
      <c r="B49" s="171"/>
      <c r="C49" s="76"/>
      <c r="D49" s="74"/>
      <c r="E49" s="102"/>
      <c r="F49" s="76" t="s">
        <v>244</v>
      </c>
      <c r="G49" s="74">
        <v>140</v>
      </c>
      <c r="H49" s="87"/>
    </row>
    <row r="50" spans="1:8" ht="13.5" customHeight="1">
      <c r="A50" s="170"/>
      <c r="B50" s="171"/>
      <c r="C50" s="76"/>
      <c r="D50" s="74"/>
      <c r="E50" s="102"/>
      <c r="F50" s="76" t="s">
        <v>245</v>
      </c>
      <c r="G50" s="74">
        <v>410</v>
      </c>
      <c r="H50" s="87"/>
    </row>
    <row r="51" spans="1:8" ht="13.5" customHeight="1">
      <c r="A51" s="170"/>
      <c r="B51" s="171"/>
      <c r="C51" s="125"/>
      <c r="D51" s="126"/>
      <c r="E51" s="127"/>
      <c r="F51" s="73" t="s">
        <v>127</v>
      </c>
      <c r="G51" s="74">
        <v>120</v>
      </c>
      <c r="H51" s="87"/>
    </row>
    <row r="52" spans="1:8" ht="13.5" customHeight="1">
      <c r="A52" s="170"/>
      <c r="B52" s="171"/>
      <c r="C52" s="125"/>
      <c r="D52" s="126"/>
      <c r="E52" s="127"/>
      <c r="F52" s="73" t="s">
        <v>131</v>
      </c>
      <c r="G52" s="74">
        <v>90</v>
      </c>
      <c r="H52" s="87"/>
    </row>
    <row r="53" spans="1:8" ht="13.5" customHeight="1">
      <c r="A53" s="166" t="s">
        <v>55</v>
      </c>
      <c r="B53" s="164">
        <f>D54+G31+G21+G12+G37+G44+G54</f>
        <v>27570</v>
      </c>
      <c r="C53" s="92"/>
      <c r="D53" s="83"/>
      <c r="E53" s="109"/>
      <c r="F53" s="92"/>
      <c r="G53" s="83"/>
      <c r="H53" s="80"/>
    </row>
    <row r="54" spans="1:8" ht="13.5" customHeight="1" thickBot="1">
      <c r="A54" s="167"/>
      <c r="B54" s="165"/>
      <c r="C54" s="95" t="s">
        <v>56</v>
      </c>
      <c r="D54" s="96">
        <f>SUM(D7:D48)</f>
        <v>24030</v>
      </c>
      <c r="E54" s="131"/>
      <c r="F54" s="97" t="s">
        <v>56</v>
      </c>
      <c r="G54" s="96">
        <f>SUM(G48:G52)</f>
        <v>790</v>
      </c>
      <c r="H54" s="130">
        <f>SUM(H48:H52)</f>
        <v>0</v>
      </c>
    </row>
  </sheetData>
  <sheetProtection sheet="1"/>
  <mergeCells count="16">
    <mergeCell ref="B53:B54"/>
    <mergeCell ref="A53:A54"/>
    <mergeCell ref="A4:B52"/>
    <mergeCell ref="F23:H23"/>
    <mergeCell ref="F33:H33"/>
    <mergeCell ref="F39:H39"/>
    <mergeCell ref="F46:H46"/>
    <mergeCell ref="C5:E5"/>
    <mergeCell ref="F5:H5"/>
    <mergeCell ref="F14:H14"/>
    <mergeCell ref="A1:C1"/>
    <mergeCell ref="D1:E1"/>
    <mergeCell ref="A2:C2"/>
    <mergeCell ref="D2:E2"/>
    <mergeCell ref="A3:B3"/>
    <mergeCell ref="C4:H4"/>
  </mergeCells>
  <conditionalFormatting sqref="E7:E48">
    <cfRule type="cellIs" priority="6" dxfId="51" operator="greaterThan" stopIfTrue="1">
      <formula>D7</formula>
    </cfRule>
  </conditionalFormatting>
  <conditionalFormatting sqref="H7:H10">
    <cfRule type="cellIs" priority="5" dxfId="51" operator="greaterThan" stopIfTrue="1">
      <formula>G7</formula>
    </cfRule>
  </conditionalFormatting>
  <conditionalFormatting sqref="H16:H19">
    <cfRule type="cellIs" priority="4" dxfId="51" operator="greaterThan" stopIfTrue="1">
      <formula>G16</formula>
    </cfRule>
  </conditionalFormatting>
  <conditionalFormatting sqref="H25:H29">
    <cfRule type="cellIs" priority="3" dxfId="51" operator="greaterThan" stopIfTrue="1">
      <formula>G25</formula>
    </cfRule>
  </conditionalFormatting>
  <conditionalFormatting sqref="H41:H42 H35:H38">
    <cfRule type="cellIs" priority="2" dxfId="51" operator="greaterThan" stopIfTrue="1">
      <formula>G35</formula>
    </cfRule>
  </conditionalFormatting>
  <conditionalFormatting sqref="H48:H52">
    <cfRule type="cellIs" priority="1" dxfId="51" operator="greaterThan" stopIfTrue="1">
      <formula>G48</formula>
    </cfRule>
  </conditionalFormatting>
  <dataValidations count="3">
    <dataValidation allowBlank="1" showInputMessage="1" showErrorMessage="1" promptTitle="合計枚数" prompt="合計枚数が表示されます。" sqref="H2"/>
    <dataValidation type="custom" allowBlank="1" showInputMessage="1" showErrorMessage="1" errorTitle="単位" error="最低10枚単位で入力してください！" sqref="H36 H20 E54 H43">
      <formula1>(H36/10)-(ROUNDDOWN(H36/10,0))=0</formula1>
    </dataValidation>
    <dataValidation type="custom" allowBlank="1" showInputMessage="1" showErrorMessage="1" errorTitle="枚数" error="最低１０枚単位で入力してください" imeMode="off" sqref="H48:H53 H7:H10 H16:H19 H25:H30 H35 H41:H42 E7:E53">
      <formula1>(H48/10)-(ROUNDDOWN(H48/10,0))=0</formula1>
    </dataValidation>
  </dataValidations>
  <printOptions horizontalCentered="1" verticalCentered="1"/>
  <pageMargins left="0.3937007874015748" right="0" top="0.41" bottom="0.1968503937007874" header="0.2" footer="0.5118110236220472"/>
  <pageSetup horizontalDpi="600" verticalDpi="600" orientation="landscape" paperSize="12" r:id="rId1"/>
  <headerFooter alignWithMargins="0">
    <oddHeader>&amp;R&amp;F&amp;A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浦田</cp:lastModifiedBy>
  <cp:lastPrinted>2021-07-27T04:27:24Z</cp:lastPrinted>
  <dcterms:created xsi:type="dcterms:W3CDTF">2010-07-31T02:49:25Z</dcterms:created>
  <dcterms:modified xsi:type="dcterms:W3CDTF">2021-08-24T04:33:37Z</dcterms:modified>
  <cp:category/>
  <cp:version/>
  <cp:contentType/>
  <cp:contentStatus/>
</cp:coreProperties>
</file>